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'BS【IFRS】'!$A$1:$M$62</definedName>
    <definedName name="_xlnm.Print_Area" localSheetId="4">'BS【JGAAP】'!$A$1:$L$65</definedName>
    <definedName name="_xlnm.Print_Area" localSheetId="6">'CF【JGAAP】'!$A$1:$M$68</definedName>
    <definedName name="_xlnm.Print_Area" localSheetId="10">'ETC'!$A$1:$R$28</definedName>
    <definedName name="_xlnm.Print_Area" localSheetId="3">'PL QTR【IFRS】 '!$A$1:$M$45</definedName>
    <definedName name="_xlnm.Print_Area" localSheetId="2">'PL QTR【JGAAP】'!$A$1:$AP$33</definedName>
    <definedName name="_xlnm.Print_Area" localSheetId="1">'PL【IFRS】'!$A$1:$G$74</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<sst xmlns="http://schemas.openxmlformats.org/spreadsheetml/2006/main" count="1629" uniqueCount="568">
  <si>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</si>
  <si>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</si>
  <si>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</si>
  <si>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</si>
  <si>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</si>
  <si>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</si>
  <si>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</si>
  <si>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</si>
  <si>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</si>
  <si>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</si>
  <si>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</si>
  <si>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</si>
  <si>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</si>
  <si>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</si>
  <si>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</si>
  <si>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</si>
  <si>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</si>
  <si>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</si>
  <si>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</si>
  <si>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</si>
  <si>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</si>
  <si>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</si>
  <si>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</si>
  <si>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</si>
  <si>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</si>
  <si>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</si>
  <si>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</si>
  <si>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</si>
  <si>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</si>
  <si>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</si>
  <si>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</si>
  <si>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</si>
  <si>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</si>
  <si>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</si>
  <si>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</si>
  <si>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</si>
  <si>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</si>
  <si>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</si>
  <si>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</si>
  <si>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</si>
  <si>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</si>
  <si>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</si>
  <si>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</si>
  <si>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</si>
  <si>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</si>
  <si>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</si>
  <si>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</si>
  <si>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</si>
  <si>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</si>
  <si>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</si>
  <si>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</si>
  <si>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</si>
  <si>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</si>
  <si>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</si>
  <si>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</si>
  <si>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</si>
  <si>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</si>
  <si>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</si>
  <si>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</si>
  <si>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</si>
  <si>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</si>
  <si>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</si>
  <si>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</si>
  <si>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</si>
  <si>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</si>
  <si>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</si>
  <si>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</si>
  <si>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</si>
  <si>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</si>
  <si>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</si>
  <si>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</si>
  <si>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</si>
  <si>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</si>
  <si>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</si>
  <si>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</si>
  <si>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rPr>
        <sz val="20"/>
        <rFont val="ＭＳ Ｐゴシック"/>
        <family val="3"/>
      </rPr>
      <t>　</t>
    </r>
    <r>
      <rPr>
        <sz val="20"/>
        <rFont val="Arial"/>
        <family val="2"/>
      </rPr>
      <t xml:space="preserve"> The above result is based on post-reform business segments.</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</si>
  <si>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</si>
  <si>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</si>
  <si>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</si>
  <si>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</si>
  <si>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</si>
  <si>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</si>
  <si>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</si>
  <si>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</si>
  <si>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</si>
  <si>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</si>
  <si>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</si>
  <si>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</si>
  <si>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</si>
  <si>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</si>
  <si>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r>
      <rPr>
        <sz val="20"/>
        <rFont val="ＭＳ Ｐゴシック"/>
        <family val="3"/>
      </rPr>
      <t>※</t>
    </r>
    <r>
      <rPr>
        <sz val="20"/>
        <rFont val="Arial"/>
        <family val="2"/>
      </rPr>
      <t xml:space="preserve">Due to the merger between the former Nichimen Corporation and the former Nissho Iwai Corporation  on April 1, 2004, we changed business divisions from this first quarter. </t>
    </r>
  </si>
  <si>
    <t>Medium-term  Management Plan</t>
  </si>
  <si>
    <t xml:space="preserve">Elimination </t>
  </si>
  <si>
    <t>-</t>
  </si>
  <si>
    <t>FY2004</t>
  </si>
  <si>
    <t>-</t>
  </si>
  <si>
    <t>-</t>
  </si>
  <si>
    <t>FY2012</t>
  </si>
  <si>
    <r>
      <t>(Yen</t>
    </r>
    <r>
      <rPr>
        <sz val="13"/>
        <rFont val="ＭＳ Ｐゴシック"/>
        <family val="3"/>
      </rPr>
      <t>）</t>
    </r>
  </si>
  <si>
    <t>Medium-Term Management Plan 2014</t>
  </si>
  <si>
    <t>FY2012</t>
  </si>
  <si>
    <r>
      <rPr>
        <sz val="20"/>
        <rFont val="ＭＳ Ｐゴシック"/>
        <family val="3"/>
      </rPr>
      <t>※</t>
    </r>
    <r>
      <rPr>
        <sz val="20"/>
        <rFont val="Arial"/>
        <family val="2"/>
      </rPr>
      <t xml:space="preserve">Due to organizational reforms and changes to operating divisions effected on April 1, 2009 and April 1 2012, we changed business divisions from this first quarter. </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</si>
  <si>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</si>
  <si>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</si>
  <si>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</si>
  <si>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</si>
  <si>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</si>
  <si>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</si>
  <si>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</si>
  <si>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</si>
  <si>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</si>
  <si>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</si>
  <si>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</si>
  <si>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</si>
  <si>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</si>
  <si>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</si>
  <si>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</si>
  <si>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</si>
  <si>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</si>
  <si>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</si>
  <si>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</si>
  <si>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</si>
  <si>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</si>
  <si>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</si>
  <si>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</si>
  <si>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</si>
  <si>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</si>
  <si>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</si>
  <si>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</si>
  <si>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</si>
  <si>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</si>
  <si>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</si>
  <si>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</si>
  <si>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</si>
  <si>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</si>
  <si>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</si>
  <si>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</si>
  <si>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</si>
  <si>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</si>
  <si>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</si>
  <si>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</si>
  <si>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</si>
  <si>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</si>
  <si>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</si>
  <si>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</si>
  <si>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</si>
  <si>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</si>
  <si>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</si>
  <si>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</si>
  <si>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</si>
  <si>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</si>
  <si>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</si>
  <si>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</si>
  <si>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</si>
  <si>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</si>
  <si>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</si>
  <si>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</si>
  <si>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</si>
  <si>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</si>
  <si>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</si>
  <si>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</si>
  <si>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</si>
  <si>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</si>
  <si>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</si>
  <si>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</si>
  <si>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</si>
  <si>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</si>
  <si>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</si>
  <si>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</si>
  <si>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</si>
  <si>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</si>
  <si>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</si>
  <si>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</si>
  <si>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</si>
  <si>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</si>
  <si>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</si>
  <si>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</si>
  <si>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</si>
  <si>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</si>
  <si>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</si>
  <si>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</si>
  <si>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</si>
  <si>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</si>
  <si>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</si>
  <si>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</si>
  <si>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</si>
  <si>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</si>
  <si>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</si>
  <si>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</si>
  <si>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</si>
  <si>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</si>
  <si>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</si>
  <si>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</si>
  <si>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</si>
  <si>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</si>
  <si>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</si>
  <si>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</si>
  <si>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</si>
  <si>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</si>
  <si>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</si>
  <si>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</si>
  <si>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</si>
  <si>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</si>
  <si>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</si>
  <si>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</si>
  <si>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</si>
  <si>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</si>
  <si>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</si>
  <si>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</si>
  <si>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</si>
  <si>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</si>
  <si>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</si>
  <si>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</si>
  <si>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</si>
  <si>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</si>
  <si>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</si>
  <si>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</si>
  <si>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</si>
  <si>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</si>
  <si>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</si>
  <si>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</si>
  <si>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</si>
  <si>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</si>
  <si>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</si>
  <si>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</si>
  <si>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</si>
  <si>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</si>
  <si>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</si>
  <si>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</si>
  <si>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</si>
  <si>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</si>
  <si>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</si>
  <si>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</si>
  <si>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</si>
  <si>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</si>
  <si>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</si>
  <si>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</si>
  <si>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</si>
  <si>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</si>
  <si>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</si>
  <si>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</si>
  <si>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</si>
  <si>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</si>
  <si>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</si>
  <si>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</si>
  <si>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</si>
  <si>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</si>
  <si>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</si>
  <si>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</si>
  <si>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</si>
  <si>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</si>
  <si>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</si>
  <si>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</si>
  <si>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</si>
  <si>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</si>
  <si>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</si>
  <si>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</si>
  <si>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</si>
  <si>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</si>
  <si>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</si>
  <si>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</si>
  <si>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</si>
  <si>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</si>
  <si>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</si>
  <si>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</si>
  <si>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</si>
  <si>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</si>
  <si>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</si>
  <si>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</si>
  <si>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</si>
  <si>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</si>
  <si>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</si>
  <si>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</si>
  <si>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</si>
  <si>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</si>
  <si>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</si>
  <si>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</si>
  <si>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</si>
  <si>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</si>
  <si>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</si>
  <si>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</si>
  <si>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</si>
  <si>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</si>
  <si>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</si>
  <si>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</si>
  <si>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</si>
  <si>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</si>
  <si>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</si>
  <si>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</si>
  <si>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</si>
  <si>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</si>
  <si>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</si>
  <si>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</si>
  <si>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</si>
  <si>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</si>
  <si>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</si>
  <si>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</si>
  <si>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</si>
  <si>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</si>
  <si>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</si>
  <si>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</si>
  <si>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</si>
  <si>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</si>
  <si>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</si>
  <si>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</si>
  <si>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</si>
  <si>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</si>
  <si>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</si>
  <si>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</si>
  <si>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</si>
  <si>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</si>
  <si>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</si>
  <si>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</si>
  <si>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</si>
  <si>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</si>
  <si>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</si>
  <si>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</si>
  <si>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</si>
  <si>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</si>
  <si>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</si>
  <si>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</si>
  <si>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</si>
  <si>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</si>
  <si>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</si>
  <si>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</si>
  <si>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</si>
  <si>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</si>
  <si>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</si>
  <si>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</si>
  <si>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</si>
  <si>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</si>
  <si>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</si>
  <si>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</si>
  <si>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</si>
  <si>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</si>
  <si>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</si>
  <si>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</si>
  <si>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</si>
  <si>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</si>
  <si>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</si>
  <si>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</si>
  <si>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</si>
  <si>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</si>
  <si>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</si>
  <si>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</si>
  <si>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</si>
  <si>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</si>
  <si>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</si>
  <si>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</si>
  <si>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</si>
  <si>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</si>
  <si>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</si>
  <si>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</si>
  <si>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</si>
  <si>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</si>
  <si>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</si>
  <si>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</si>
  <si>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</si>
  <si>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</si>
  <si>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</si>
  <si>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</si>
  <si>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</si>
  <si>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</si>
  <si>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</si>
  <si>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</si>
  <si>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</si>
  <si>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</si>
  <si>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</si>
  <si>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</si>
  <si>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</si>
  <si>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</si>
  <si>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</si>
  <si>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</si>
  <si>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</si>
  <si>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</si>
  <si>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</si>
  <si>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</si>
  <si>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</si>
  <si>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</si>
  <si>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</si>
  <si>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</si>
  <si>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</si>
  <si>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</si>
  <si>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</si>
  <si>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</si>
  <si>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</si>
  <si>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</si>
  <si>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</si>
  <si>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</si>
  <si>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</si>
  <si>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</si>
  <si>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</si>
  <si>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</si>
  <si>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</si>
  <si>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</si>
  <si>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</si>
  <si>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</si>
  <si>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</si>
  <si>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</si>
  <si>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</si>
  <si>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</si>
  <si>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</si>
  <si>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</si>
  <si>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</si>
  <si>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</si>
  <si>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</si>
  <si>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</si>
  <si>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</si>
  <si>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</si>
  <si>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</si>
  <si>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</si>
  <si>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</si>
  <si>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</si>
  <si>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</si>
  <si>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</si>
  <si>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</si>
  <si>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</si>
  <si>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</si>
  <si>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</si>
  <si>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</si>
  <si>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</si>
  <si>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</si>
  <si>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</si>
  <si>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</si>
  <si>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</si>
  <si>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</si>
  <si>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</si>
  <si>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</si>
  <si>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</si>
  <si>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</si>
  <si>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</si>
  <si>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</si>
  <si>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</si>
  <si>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</si>
  <si>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</si>
  <si>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</si>
  <si>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</si>
  <si>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</si>
  <si>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</si>
  <si>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</si>
  <si>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</si>
  <si>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</si>
  <si>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</si>
  <si>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</si>
  <si>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</si>
  <si>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</si>
  <si>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</si>
  <si>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</si>
  <si>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</si>
  <si>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</si>
  <si>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</si>
  <si>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</si>
  <si>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</si>
  <si>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</si>
  <si>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</si>
  <si>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</si>
  <si>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</si>
  <si>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</si>
  <si>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</si>
  <si>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</si>
  <si>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</si>
  <si>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</si>
  <si>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</si>
  <si>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</si>
  <si>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</si>
  <si>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</si>
  <si>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</si>
  <si>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</si>
  <si>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</si>
  <si>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</si>
  <si>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</si>
  <si>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</si>
  <si>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</si>
  <si>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</si>
  <si>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</si>
  <si>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</si>
  <si>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</si>
  <si>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</si>
  <si>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</si>
  <si>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</si>
  <si>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</si>
  <si>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</si>
  <si>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</si>
  <si>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</si>
  <si>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</si>
  <si>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</si>
  <si>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</si>
  <si>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</si>
  <si>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</si>
  <si>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</si>
  <si>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</si>
  <si>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</si>
  <si>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</si>
  <si>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</si>
  <si>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</si>
  <si>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</si>
  <si>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</si>
  <si>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</si>
  <si>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</si>
  <si>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</si>
  <si>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</si>
  <si>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</si>
  <si>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</si>
  <si>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</si>
  <si>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</si>
  <si>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</si>
  <si>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</si>
  <si>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</si>
  <si>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</si>
  <si>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</si>
  <si>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</si>
  <si>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</si>
  <si>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</si>
  <si>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</si>
  <si>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</si>
  <si>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</si>
  <si>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</si>
  <si>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</si>
  <si>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</si>
  <si>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</si>
  <si>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</si>
  <si>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</si>
  <si>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</si>
  <si>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</si>
  <si>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</si>
  <si>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</si>
  <si>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</si>
  <si>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r>
      <rPr>
        <sz val="14"/>
        <rFont val="ＭＳ Ｐゴシック"/>
        <family val="3"/>
      </rPr>
      <t>（</t>
    </r>
    <r>
      <rPr>
        <sz val="14"/>
        <rFont val="Arial"/>
        <family val="2"/>
      </rPr>
      <t>Millions of Yen</t>
    </r>
    <r>
      <rPr>
        <sz val="14"/>
        <rFont val="ＭＳ Ｐゴシック"/>
        <family val="3"/>
      </rPr>
      <t>）</t>
    </r>
  </si>
  <si>
    <r>
      <rPr>
        <sz val="14"/>
        <rFont val="ＭＳ Ｐゴシック"/>
        <family val="3"/>
      </rPr>
      <t>（</t>
    </r>
    <r>
      <rPr>
        <sz val="14"/>
        <rFont val="Arial"/>
        <family val="2"/>
      </rPr>
      <t>Millions of Yen</t>
    </r>
    <r>
      <rPr>
        <sz val="14"/>
        <rFont val="ＭＳ Ｐゴシック"/>
        <family val="3"/>
      </rPr>
      <t>）</t>
    </r>
  </si>
  <si>
    <t xml:space="preserve"> Note)  We have prepared consolidated financial statements in accordance with International Financial Reporting Standards (“IFRSs”) since the fiscal year ended March 31, 2013.                                                                                                                                                                    The date of transition to IFRSs was April 1, 2011.</t>
  </si>
  <si>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</si>
  <si>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</si>
  <si>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</si>
  <si>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</si>
  <si>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</si>
  <si>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</si>
  <si>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</si>
  <si>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</si>
  <si>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</si>
  <si>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</si>
  <si>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r>
      <t>（</t>
    </r>
    <r>
      <rPr>
        <sz val="13"/>
        <rFont val="Arial"/>
        <family val="2"/>
      </rPr>
      <t>Billions of Yen</t>
    </r>
    <r>
      <rPr>
        <sz val="13"/>
        <rFont val="ＭＳ Ｐゴシック"/>
        <family val="3"/>
      </rPr>
      <t>）</t>
    </r>
  </si>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</sst>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color indexed="63"/>
      </right>
      <top style="double"/>
      <bottom>
        <color indexed="63"/>
      </bottom>
    </border>
    <border>
      <left>
        <color indexed="63"/>
      </left>
      <right style="thin"/>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1" fillId="0" borderId="4" applyNumberFormat="0" applyFill="0" applyAlignment="0" applyProtection="0"/>
    <xf numFmtId="0" fontId="72" fillId="33" borderId="0" applyNumberFormat="0" applyBorder="0" applyAlignment="0" applyProtection="0"/>
    <xf numFmtId="0" fontId="73" fillId="34" borderId="5"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4" borderId="10"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2" fillId="36" borderId="0" applyNumberFormat="0" applyBorder="0" applyAlignment="0" applyProtection="0"/>
  </cellStyleXfs>
  <cellXfs count="879">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9" fontId="36" fillId="0" borderId="17" xfId="54" applyNumberFormat="1" applyFont="1" applyFill="1" applyBorder="1" applyAlignment="1">
      <alignment vertical="center" wrapText="1"/>
    </xf>
    <xf numFmtId="179" fontId="21" fillId="0" borderId="17" xfId="54" applyNumberFormat="1" applyFont="1" applyFill="1" applyBorder="1" applyAlignment="1">
      <alignment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2" xfId="0" applyFont="1" applyFill="1" applyBorder="1" applyAlignment="1">
      <alignment wrapText="1"/>
    </xf>
    <xf numFmtId="0" fontId="24" fillId="0" borderId="112" xfId="0" applyFont="1" applyFill="1" applyBorder="1" applyAlignment="1">
      <alignment horizontal="left" wrapText="1" shrinkToFit="1"/>
    </xf>
    <xf numFmtId="0" fontId="24" fillId="0" borderId="0" xfId="0" applyFont="1" applyFill="1" applyBorder="1" applyAlignment="1">
      <alignment horizontal="left" wrapText="1" shrinkToFi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3" xfId="0" applyFont="1" applyFill="1" applyBorder="1" applyAlignment="1">
      <alignment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0" fontId="24" fillId="0" borderId="112"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24" fillId="0" borderId="0" xfId="67" applyFont="1" applyFill="1" applyAlignment="1">
      <alignment vertical="top" wrapText="1"/>
      <protection/>
    </xf>
    <xf numFmtId="0" fontId="24" fillId="0" borderId="23" xfId="0" applyFont="1" applyFill="1" applyBorder="1" applyAlignment="1">
      <alignment horizontal="center" wrapText="1"/>
    </xf>
    <xf numFmtId="0" fontId="17" fillId="0" borderId="36"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19" xfId="0" applyFont="1" applyFill="1" applyBorder="1" applyAlignment="1">
      <alignment horizont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3" xfId="0" applyFont="1" applyFill="1" applyBorder="1" applyAlignment="1">
      <alignment horizontal="center"/>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267</v>
      </c>
      <c r="B1" s="28"/>
      <c r="F1" s="101"/>
      <c r="G1" s="101"/>
    </row>
    <row r="2" spans="1:12" ht="22.5" customHeight="1">
      <c r="A2" s="52"/>
      <c r="B2" s="28"/>
      <c r="F2" s="101"/>
      <c r="G2" s="101"/>
      <c r="K2" s="101"/>
      <c r="L2" s="101" t="s">
        <v>268</v>
      </c>
    </row>
    <row r="3" ht="5.25" customHeight="1">
      <c r="B3" s="20"/>
    </row>
    <row r="4" spans="2:12" s="21" customFormat="1" ht="28.5" customHeight="1">
      <c r="B4" s="776"/>
      <c r="C4" s="767" t="s">
        <v>269</v>
      </c>
      <c r="D4" s="767" t="s">
        <v>270</v>
      </c>
      <c r="E4" s="767" t="s">
        <v>271</v>
      </c>
      <c r="F4" s="767" t="s">
        <v>272</v>
      </c>
      <c r="G4" s="767" t="s">
        <v>273</v>
      </c>
      <c r="H4" s="767" t="s">
        <v>274</v>
      </c>
      <c r="I4" s="767" t="s">
        <v>275</v>
      </c>
      <c r="J4" s="769" t="s">
        <v>276</v>
      </c>
      <c r="K4" s="771" t="s">
        <v>277</v>
      </c>
      <c r="L4" s="773" t="s">
        <v>278</v>
      </c>
    </row>
    <row r="5" spans="2:12" s="21" customFormat="1" ht="28.5" customHeight="1">
      <c r="B5" s="777"/>
      <c r="C5" s="768"/>
      <c r="D5" s="768"/>
      <c r="E5" s="768"/>
      <c r="F5" s="768"/>
      <c r="G5" s="768"/>
      <c r="H5" s="768"/>
      <c r="I5" s="778"/>
      <c r="J5" s="770"/>
      <c r="K5" s="772"/>
      <c r="L5" s="774"/>
    </row>
    <row r="6" spans="2:12" s="22" customFormat="1" ht="21.75" customHeight="1">
      <c r="B6" s="68" t="s">
        <v>279</v>
      </c>
      <c r="C6" s="399">
        <v>5861737</v>
      </c>
      <c r="D6" s="399">
        <v>4675903</v>
      </c>
      <c r="E6" s="399">
        <v>4972059</v>
      </c>
      <c r="F6" s="400">
        <v>5218153</v>
      </c>
      <c r="G6" s="400">
        <v>5771028</v>
      </c>
      <c r="H6" s="400">
        <v>5166182</v>
      </c>
      <c r="I6" s="400">
        <v>3844418</v>
      </c>
      <c r="J6" s="401">
        <v>4014639</v>
      </c>
      <c r="K6" s="362">
        <v>4494237</v>
      </c>
      <c r="L6" s="277">
        <v>3955907</v>
      </c>
    </row>
    <row r="7" spans="2:12" s="22" customFormat="1" ht="21.75" customHeight="1">
      <c r="B7" s="68" t="s">
        <v>280</v>
      </c>
      <c r="C7" s="400">
        <v>-5612714</v>
      </c>
      <c r="D7" s="400">
        <v>-4431656</v>
      </c>
      <c r="E7" s="400">
        <v>-4729892</v>
      </c>
      <c r="F7" s="400">
        <v>-4963686</v>
      </c>
      <c r="G7" s="400">
        <v>-5493296</v>
      </c>
      <c r="H7" s="400">
        <v>-4930564</v>
      </c>
      <c r="I7" s="400">
        <v>-3666215</v>
      </c>
      <c r="J7" s="401">
        <v>-3821914</v>
      </c>
      <c r="K7" s="362">
        <v>-4262671</v>
      </c>
      <c r="L7" s="277">
        <v>-3763842</v>
      </c>
    </row>
    <row r="8" spans="2:12" s="22" customFormat="1" ht="21.75" customHeight="1">
      <c r="B8" s="68" t="s">
        <v>281</v>
      </c>
      <c r="C8" s="399">
        <v>249022</v>
      </c>
      <c r="D8" s="399">
        <v>244247</v>
      </c>
      <c r="E8" s="399">
        <v>242166</v>
      </c>
      <c r="F8" s="400">
        <v>254466</v>
      </c>
      <c r="G8" s="400">
        <v>277732</v>
      </c>
      <c r="H8" s="400">
        <v>235618</v>
      </c>
      <c r="I8" s="400">
        <v>178203</v>
      </c>
      <c r="J8" s="401">
        <v>192725</v>
      </c>
      <c r="K8" s="362">
        <v>231566</v>
      </c>
      <c r="L8" s="277">
        <v>192064</v>
      </c>
    </row>
    <row r="9" spans="2:12" s="18" customFormat="1" ht="21.75" customHeight="1">
      <c r="B9" s="146" t="s">
        <v>282</v>
      </c>
      <c r="C9" s="402">
        <v>-189074</v>
      </c>
      <c r="D9" s="402">
        <v>-178725</v>
      </c>
      <c r="E9" s="402">
        <v>-165964</v>
      </c>
      <c r="F9" s="402">
        <v>-176533</v>
      </c>
      <c r="G9" s="402">
        <v>-185368</v>
      </c>
      <c r="H9" s="402">
        <v>-183611</v>
      </c>
      <c r="I9" s="402">
        <v>-162074</v>
      </c>
      <c r="J9" s="403">
        <v>-155205</v>
      </c>
      <c r="K9" s="363">
        <v>-167044</v>
      </c>
      <c r="L9" s="278">
        <v>-158759</v>
      </c>
    </row>
    <row r="10" spans="2:12" s="22" customFormat="1" ht="21.75" customHeight="1">
      <c r="B10" s="68" t="s">
        <v>283</v>
      </c>
      <c r="C10" s="399">
        <v>59948</v>
      </c>
      <c r="D10" s="399">
        <v>65521</v>
      </c>
      <c r="E10" s="399">
        <v>76202</v>
      </c>
      <c r="F10" s="400">
        <v>77932</v>
      </c>
      <c r="G10" s="400">
        <v>92363</v>
      </c>
      <c r="H10" s="400">
        <v>52006</v>
      </c>
      <c r="I10" s="400">
        <v>16128</v>
      </c>
      <c r="J10" s="401">
        <v>37519</v>
      </c>
      <c r="K10" s="362">
        <v>64522</v>
      </c>
      <c r="L10" s="277">
        <v>33305</v>
      </c>
    </row>
    <row r="11" spans="2:15" s="17" customFormat="1" ht="21.75" customHeight="1">
      <c r="B11" s="256" t="s">
        <v>284</v>
      </c>
      <c r="C11" s="221">
        <v>24572</v>
      </c>
      <c r="D11" s="221">
        <v>18431</v>
      </c>
      <c r="E11" s="221">
        <v>13213</v>
      </c>
      <c r="F11" s="94">
        <v>14995</v>
      </c>
      <c r="G11" s="94">
        <v>13715</v>
      </c>
      <c r="H11" s="108">
        <v>9597</v>
      </c>
      <c r="I11" s="108">
        <v>4632</v>
      </c>
      <c r="J11" s="404">
        <v>4308</v>
      </c>
      <c r="K11" s="352">
        <v>5994</v>
      </c>
      <c r="L11" s="245">
        <v>4924</v>
      </c>
      <c r="N11" s="212"/>
      <c r="O11" s="212"/>
    </row>
    <row r="12" spans="2:12" s="17" customFormat="1" ht="21.75" customHeight="1">
      <c r="B12" s="72" t="s">
        <v>285</v>
      </c>
      <c r="C12" s="163">
        <v>4543</v>
      </c>
      <c r="D12" s="163">
        <v>3653</v>
      </c>
      <c r="E12" s="163">
        <v>6816</v>
      </c>
      <c r="F12" s="95">
        <v>6052</v>
      </c>
      <c r="G12" s="95">
        <v>5004</v>
      </c>
      <c r="H12" s="95">
        <v>8349</v>
      </c>
      <c r="I12" s="95">
        <v>5040</v>
      </c>
      <c r="J12" s="405">
        <v>4081</v>
      </c>
      <c r="K12" s="351">
        <v>4978</v>
      </c>
      <c r="L12" s="242">
        <v>2587</v>
      </c>
    </row>
    <row r="13" spans="2:12" s="17" customFormat="1" ht="21.75" customHeight="1">
      <c r="B13" s="72" t="s">
        <v>286</v>
      </c>
      <c r="C13" s="205">
        <v>5929</v>
      </c>
      <c r="D13" s="205">
        <v>10741</v>
      </c>
      <c r="E13" s="205">
        <v>19149</v>
      </c>
      <c r="F13" s="97">
        <v>23752</v>
      </c>
      <c r="G13" s="97">
        <v>28911</v>
      </c>
      <c r="H13" s="97">
        <v>2455</v>
      </c>
      <c r="I13" s="97">
        <v>9179</v>
      </c>
      <c r="J13" s="406">
        <v>19297</v>
      </c>
      <c r="K13" s="286">
        <v>12566</v>
      </c>
      <c r="L13" s="140">
        <v>15588</v>
      </c>
    </row>
    <row r="14" spans="2:12" s="17" customFormat="1" ht="21.75" customHeight="1">
      <c r="B14" s="72" t="s">
        <v>287</v>
      </c>
      <c r="C14" s="205">
        <v>6231</v>
      </c>
      <c r="D14" s="205">
        <v>2382</v>
      </c>
      <c r="E14" s="205">
        <v>2042</v>
      </c>
      <c r="F14" s="97">
        <v>1872</v>
      </c>
      <c r="G14" s="97">
        <v>61</v>
      </c>
      <c r="H14" s="97" t="s">
        <v>288</v>
      </c>
      <c r="I14" s="97" t="s">
        <v>27</v>
      </c>
      <c r="J14" s="406" t="s">
        <v>27</v>
      </c>
      <c r="K14" s="286" t="s">
        <v>288</v>
      </c>
      <c r="L14" s="140" t="s">
        <v>288</v>
      </c>
    </row>
    <row r="15" spans="2:12" s="17" customFormat="1" ht="21.75" customHeight="1">
      <c r="B15" s="72" t="s">
        <v>289</v>
      </c>
      <c r="C15" s="205" t="s">
        <v>288</v>
      </c>
      <c r="D15" s="205" t="s">
        <v>288</v>
      </c>
      <c r="E15" s="205" t="s">
        <v>288</v>
      </c>
      <c r="F15" s="407" t="s">
        <v>288</v>
      </c>
      <c r="G15" s="407" t="s">
        <v>288</v>
      </c>
      <c r="H15" s="97" t="s">
        <v>288</v>
      </c>
      <c r="I15" s="205">
        <v>3802</v>
      </c>
      <c r="J15" s="408" t="s">
        <v>288</v>
      </c>
      <c r="K15" s="325" t="s">
        <v>288</v>
      </c>
      <c r="L15" s="140" t="s">
        <v>288</v>
      </c>
    </row>
    <row r="16" spans="2:12" s="17" customFormat="1" ht="21.75" customHeight="1">
      <c r="B16" s="257" t="s">
        <v>290</v>
      </c>
      <c r="C16" s="205" t="s">
        <v>288</v>
      </c>
      <c r="D16" s="205" t="s">
        <v>288</v>
      </c>
      <c r="E16" s="205" t="s">
        <v>288</v>
      </c>
      <c r="F16" s="205" t="s">
        <v>288</v>
      </c>
      <c r="G16" s="205" t="s">
        <v>288</v>
      </c>
      <c r="H16" s="205" t="s">
        <v>288</v>
      </c>
      <c r="I16" s="205" t="s">
        <v>288</v>
      </c>
      <c r="J16" s="205" t="s">
        <v>288</v>
      </c>
      <c r="K16" s="205" t="s">
        <v>288</v>
      </c>
      <c r="L16" s="243">
        <v>5408</v>
      </c>
    </row>
    <row r="17" spans="2:15" s="17" customFormat="1" ht="21.75" customHeight="1">
      <c r="B17" s="257" t="s">
        <v>291</v>
      </c>
      <c r="C17" s="409">
        <v>16992</v>
      </c>
      <c r="D17" s="409">
        <v>16439</v>
      </c>
      <c r="E17" s="409">
        <v>18496</v>
      </c>
      <c r="F17" s="407">
        <v>15357</v>
      </c>
      <c r="G17" s="407">
        <v>13402</v>
      </c>
      <c r="H17" s="407">
        <v>9574</v>
      </c>
      <c r="I17" s="407">
        <v>14591</v>
      </c>
      <c r="J17" s="408">
        <v>16285</v>
      </c>
      <c r="K17" s="325">
        <v>13603</v>
      </c>
      <c r="L17" s="243">
        <v>11443</v>
      </c>
      <c r="N17" s="410"/>
      <c r="O17" s="410"/>
    </row>
    <row r="18" spans="2:12" s="17" customFormat="1" ht="21.75" customHeight="1">
      <c r="B18" s="68" t="s">
        <v>292</v>
      </c>
      <c r="C18" s="399">
        <v>58269</v>
      </c>
      <c r="D18" s="399">
        <v>51648</v>
      </c>
      <c r="E18" s="399">
        <v>59718</v>
      </c>
      <c r="F18" s="400">
        <v>62030</v>
      </c>
      <c r="G18" s="400">
        <v>61095</v>
      </c>
      <c r="H18" s="400">
        <v>29977</v>
      </c>
      <c r="I18" s="400">
        <v>37245</v>
      </c>
      <c r="J18" s="401">
        <v>43973</v>
      </c>
      <c r="K18" s="362">
        <v>37142</v>
      </c>
      <c r="L18" s="277">
        <v>39952</v>
      </c>
    </row>
    <row r="19" spans="2:12" s="17" customFormat="1" ht="21.75" customHeight="1">
      <c r="B19" s="411" t="s">
        <v>293</v>
      </c>
      <c r="C19" s="94">
        <v>-53590</v>
      </c>
      <c r="D19" s="94">
        <v>-45833</v>
      </c>
      <c r="E19" s="94">
        <v>-38571</v>
      </c>
      <c r="F19" s="94">
        <v>-38332</v>
      </c>
      <c r="G19" s="94">
        <v>-33101</v>
      </c>
      <c r="H19" s="94">
        <v>-29145</v>
      </c>
      <c r="I19" s="94">
        <v>-25808</v>
      </c>
      <c r="J19" s="412">
        <v>-23917</v>
      </c>
      <c r="K19" s="413">
        <v>-24212</v>
      </c>
      <c r="L19" s="414">
        <v>-21021</v>
      </c>
    </row>
    <row r="20" spans="2:12" s="17" customFormat="1" ht="21.75" customHeight="1">
      <c r="B20" s="72" t="s">
        <v>294</v>
      </c>
      <c r="C20" s="97">
        <v>-2085</v>
      </c>
      <c r="D20" s="97">
        <v>-2920</v>
      </c>
      <c r="E20" s="97">
        <v>-1572</v>
      </c>
      <c r="F20" s="97">
        <v>-89</v>
      </c>
      <c r="G20" s="97">
        <v>-183</v>
      </c>
      <c r="H20" s="97">
        <v>-306</v>
      </c>
      <c r="I20" s="97">
        <v>-178</v>
      </c>
      <c r="J20" s="406">
        <v>-18</v>
      </c>
      <c r="K20" s="286">
        <v>-5</v>
      </c>
      <c r="L20" s="140">
        <v>-4</v>
      </c>
    </row>
    <row r="21" spans="2:12" s="17" customFormat="1" ht="21.75" customHeight="1">
      <c r="B21" s="72" t="s">
        <v>295</v>
      </c>
      <c r="C21" s="205" t="s">
        <v>288</v>
      </c>
      <c r="D21" s="205" t="s">
        <v>288</v>
      </c>
      <c r="E21" s="205" t="s">
        <v>288</v>
      </c>
      <c r="F21" s="97" t="s">
        <v>288</v>
      </c>
      <c r="G21" s="97">
        <v>-5664</v>
      </c>
      <c r="H21" s="415">
        <v>-5243</v>
      </c>
      <c r="I21" s="97" t="s">
        <v>288</v>
      </c>
      <c r="J21" s="406">
        <v>-2848</v>
      </c>
      <c r="K21" s="286">
        <v>-145</v>
      </c>
      <c r="L21" s="140" t="s">
        <v>288</v>
      </c>
    </row>
    <row r="22" spans="2:12" s="17" customFormat="1" ht="21.75" customHeight="1">
      <c r="B22" s="257" t="s">
        <v>296</v>
      </c>
      <c r="C22" s="205" t="s">
        <v>288</v>
      </c>
      <c r="D22" s="205" t="s">
        <v>288</v>
      </c>
      <c r="E22" s="205" t="s">
        <v>288</v>
      </c>
      <c r="F22" s="205" t="s">
        <v>288</v>
      </c>
      <c r="G22" s="205" t="s">
        <v>288</v>
      </c>
      <c r="H22" s="205" t="s">
        <v>288</v>
      </c>
      <c r="I22" s="205" t="s">
        <v>288</v>
      </c>
      <c r="J22" s="205" t="s">
        <v>288</v>
      </c>
      <c r="K22" s="286">
        <v>-3307</v>
      </c>
      <c r="L22" s="140">
        <v>-10568</v>
      </c>
    </row>
    <row r="23" spans="2:12" s="17" customFormat="1" ht="21.75" customHeight="1">
      <c r="B23" s="416" t="s">
        <v>291</v>
      </c>
      <c r="C23" s="417">
        <v>-14081</v>
      </c>
      <c r="D23" s="417">
        <v>-10328</v>
      </c>
      <c r="E23" s="417">
        <v>-17003</v>
      </c>
      <c r="F23" s="417">
        <v>-12005</v>
      </c>
      <c r="G23" s="417">
        <v>-13030</v>
      </c>
      <c r="H23" s="417">
        <v>-13651</v>
      </c>
      <c r="I23" s="417">
        <v>-13685</v>
      </c>
      <c r="J23" s="418">
        <v>-9392</v>
      </c>
      <c r="K23" s="364">
        <v>-11765</v>
      </c>
      <c r="L23" s="279">
        <v>-7185</v>
      </c>
    </row>
    <row r="24" spans="2:12" s="17" customFormat="1" ht="21.75" customHeight="1">
      <c r="B24" s="71" t="s">
        <v>297</v>
      </c>
      <c r="C24" s="419">
        <v>-69757</v>
      </c>
      <c r="D24" s="419">
        <v>-59082</v>
      </c>
      <c r="E24" s="419">
        <v>-57147</v>
      </c>
      <c r="F24" s="419">
        <v>-50427</v>
      </c>
      <c r="G24" s="419">
        <v>-51979</v>
      </c>
      <c r="H24" s="419">
        <v>-48347</v>
      </c>
      <c r="I24" s="419">
        <v>-39672</v>
      </c>
      <c r="J24" s="420">
        <v>-36176</v>
      </c>
      <c r="K24" s="365">
        <v>-39436</v>
      </c>
      <c r="L24" s="280">
        <v>-38779</v>
      </c>
    </row>
    <row r="25" spans="2:12" s="22" customFormat="1" ht="21.75" customHeight="1">
      <c r="B25" s="68" t="s">
        <v>298</v>
      </c>
      <c r="C25" s="400">
        <v>48461</v>
      </c>
      <c r="D25" s="400">
        <v>58088</v>
      </c>
      <c r="E25" s="400">
        <v>78773</v>
      </c>
      <c r="F25" s="400">
        <v>89535</v>
      </c>
      <c r="G25" s="400">
        <v>101480</v>
      </c>
      <c r="H25" s="400">
        <v>33636</v>
      </c>
      <c r="I25" s="400">
        <v>13702</v>
      </c>
      <c r="J25" s="401">
        <v>45316</v>
      </c>
      <c r="K25" s="362">
        <v>62228</v>
      </c>
      <c r="L25" s="277">
        <v>34478</v>
      </c>
    </row>
    <row r="26" spans="2:12" s="22" customFormat="1" ht="21.75" customHeight="1">
      <c r="B26" s="421" t="s">
        <v>299</v>
      </c>
      <c r="C26" s="422">
        <v>-90563</v>
      </c>
      <c r="D26" s="422">
        <v>-438167</v>
      </c>
      <c r="E26" s="422">
        <v>-9358</v>
      </c>
      <c r="F26" s="422">
        <v>-1449</v>
      </c>
      <c r="G26" s="422">
        <v>-13135</v>
      </c>
      <c r="H26" s="422">
        <v>3434</v>
      </c>
      <c r="I26" s="422">
        <v>5192</v>
      </c>
      <c r="J26" s="423">
        <v>-6004</v>
      </c>
      <c r="K26" s="424">
        <v>-775</v>
      </c>
      <c r="L26" s="425">
        <v>-2759</v>
      </c>
    </row>
    <row r="27" spans="2:12" s="22" customFormat="1" ht="42.75" customHeight="1">
      <c r="B27" s="426" t="s">
        <v>300</v>
      </c>
      <c r="C27" s="400">
        <v>-42101</v>
      </c>
      <c r="D27" s="400">
        <v>-380079</v>
      </c>
      <c r="E27" s="400">
        <v>69414</v>
      </c>
      <c r="F27" s="400">
        <v>88085</v>
      </c>
      <c r="G27" s="400">
        <v>88344</v>
      </c>
      <c r="H27" s="400">
        <v>37070</v>
      </c>
      <c r="I27" s="400">
        <v>18894</v>
      </c>
      <c r="J27" s="401">
        <v>39312</v>
      </c>
      <c r="K27" s="362">
        <v>61454</v>
      </c>
      <c r="L27" s="277">
        <v>31719</v>
      </c>
    </row>
    <row r="28" spans="2:12" s="22" customFormat="1" ht="21.75" customHeight="1">
      <c r="B28" s="427" t="s">
        <v>301</v>
      </c>
      <c r="C28" s="428">
        <v>-12282</v>
      </c>
      <c r="D28" s="428">
        <v>-11331</v>
      </c>
      <c r="E28" s="428">
        <v>-16484</v>
      </c>
      <c r="F28" s="428">
        <v>-18841</v>
      </c>
      <c r="G28" s="428">
        <v>-20118</v>
      </c>
      <c r="H28" s="428">
        <v>-19229</v>
      </c>
      <c r="I28" s="428">
        <v>-8562</v>
      </c>
      <c r="J28" s="410">
        <v>-11400</v>
      </c>
      <c r="K28" s="429">
        <v>-18482</v>
      </c>
      <c r="L28" s="430">
        <v>-11441</v>
      </c>
    </row>
    <row r="29" spans="2:12" s="17" customFormat="1" ht="21.75" customHeight="1">
      <c r="B29" s="69" t="s">
        <v>302</v>
      </c>
      <c r="C29" s="428">
        <v>23058</v>
      </c>
      <c r="D29" s="428">
        <v>-18287</v>
      </c>
      <c r="E29" s="428">
        <v>-5840</v>
      </c>
      <c r="F29" s="428">
        <v>-4971</v>
      </c>
      <c r="G29" s="428">
        <v>-2062</v>
      </c>
      <c r="H29" s="428">
        <v>2490</v>
      </c>
      <c r="I29" s="428">
        <v>294</v>
      </c>
      <c r="J29" s="410">
        <v>-9103</v>
      </c>
      <c r="K29" s="429">
        <v>-43821</v>
      </c>
      <c r="L29" s="430">
        <v>-2012</v>
      </c>
    </row>
    <row r="30" spans="2:12" s="17" customFormat="1" ht="21.75" customHeight="1">
      <c r="B30" s="431" t="s">
        <v>303</v>
      </c>
      <c r="C30" s="432" t="s">
        <v>304</v>
      </c>
      <c r="D30" s="432" t="s">
        <v>304</v>
      </c>
      <c r="E30" s="432" t="s">
        <v>304</v>
      </c>
      <c r="F30" s="422" t="s">
        <v>288</v>
      </c>
      <c r="G30" s="422" t="s">
        <v>288</v>
      </c>
      <c r="H30" s="422" t="s">
        <v>288</v>
      </c>
      <c r="I30" s="422" t="s">
        <v>288</v>
      </c>
      <c r="J30" s="433">
        <v>18808</v>
      </c>
      <c r="K30" s="434">
        <v>-850</v>
      </c>
      <c r="L30" s="435">
        <v>18265</v>
      </c>
    </row>
    <row r="31" spans="2:12" s="17" customFormat="1" ht="21.75" customHeight="1">
      <c r="B31" s="69" t="s">
        <v>305</v>
      </c>
      <c r="C31" s="428">
        <v>-2282</v>
      </c>
      <c r="D31" s="428">
        <v>-2778</v>
      </c>
      <c r="E31" s="428">
        <v>-3383</v>
      </c>
      <c r="F31" s="428">
        <v>-5506</v>
      </c>
      <c r="G31" s="428">
        <v>-3469</v>
      </c>
      <c r="H31" s="428">
        <v>-1330</v>
      </c>
      <c r="I31" s="428">
        <v>-1832</v>
      </c>
      <c r="J31" s="410">
        <v>-2826</v>
      </c>
      <c r="K31" s="429">
        <v>-2799</v>
      </c>
      <c r="L31" s="430">
        <v>-4002</v>
      </c>
    </row>
    <row r="32" spans="2:12" s="24" customFormat="1" ht="21.75" customHeight="1" thickBot="1">
      <c r="B32" s="436" t="s">
        <v>306</v>
      </c>
      <c r="C32" s="437">
        <v>-33609</v>
      </c>
      <c r="D32" s="437">
        <v>-412475</v>
      </c>
      <c r="E32" s="437">
        <v>43706</v>
      </c>
      <c r="F32" s="437">
        <v>58766</v>
      </c>
      <c r="G32" s="437">
        <v>62693</v>
      </c>
      <c r="H32" s="437">
        <v>19001</v>
      </c>
      <c r="I32" s="437">
        <v>8794</v>
      </c>
      <c r="J32" s="438">
        <v>15981</v>
      </c>
      <c r="K32" s="439">
        <v>-3649</v>
      </c>
      <c r="L32" s="440">
        <v>14263</v>
      </c>
    </row>
    <row r="33" spans="2:12" s="18" customFormat="1" ht="11.25" customHeight="1" thickTop="1">
      <c r="B33" s="147"/>
      <c r="C33" s="441"/>
      <c r="D33" s="441"/>
      <c r="E33" s="441"/>
      <c r="F33" s="441"/>
      <c r="G33" s="441"/>
      <c r="H33" s="441"/>
      <c r="I33" s="441"/>
      <c r="J33" s="442"/>
      <c r="K33" s="366"/>
      <c r="L33" s="281"/>
    </row>
    <row r="34" spans="2:12" s="18" customFormat="1" ht="18">
      <c r="B34" s="147"/>
      <c r="C34" s="441"/>
      <c r="D34" s="441"/>
      <c r="E34" s="441"/>
      <c r="F34" s="441"/>
      <c r="G34" s="441"/>
      <c r="H34" s="441"/>
      <c r="I34" s="443"/>
      <c r="J34" s="212"/>
      <c r="K34" s="367"/>
      <c r="L34" s="282" t="s">
        <v>307</v>
      </c>
    </row>
    <row r="35" spans="2:12" s="24" customFormat="1" ht="21.75" customHeight="1">
      <c r="B35" s="70" t="s">
        <v>308</v>
      </c>
      <c r="C35" s="444">
        <v>41.9</v>
      </c>
      <c r="D35" s="444">
        <v>51.4</v>
      </c>
      <c r="E35" s="444">
        <v>78.5</v>
      </c>
      <c r="F35" s="444">
        <v>89.8</v>
      </c>
      <c r="G35" s="444">
        <v>110.7</v>
      </c>
      <c r="H35" s="444">
        <v>48.3</v>
      </c>
      <c r="I35" s="444">
        <v>14.4</v>
      </c>
      <c r="J35" s="445">
        <v>41.9</v>
      </c>
      <c r="K35" s="368">
        <v>65</v>
      </c>
      <c r="L35" s="283">
        <v>35.4</v>
      </c>
    </row>
    <row r="36" spans="2:7" s="17" customFormat="1" ht="21" customHeight="1">
      <c r="B36" s="258" t="s">
        <v>309</v>
      </c>
      <c r="C36" s="442"/>
      <c r="D36" s="442"/>
      <c r="E36" s="442"/>
      <c r="F36" s="442"/>
      <c r="G36" s="442"/>
    </row>
    <row r="37" spans="2:16" ht="15" customHeight="1">
      <c r="B37" s="775" t="s">
        <v>567</v>
      </c>
      <c r="C37" s="775"/>
      <c r="D37" s="775"/>
      <c r="E37" s="775"/>
      <c r="F37" s="775"/>
      <c r="G37" s="775"/>
      <c r="H37" s="775"/>
      <c r="I37" s="775"/>
      <c r="J37" s="775"/>
      <c r="K37" s="775"/>
      <c r="L37" s="775"/>
      <c r="M37" s="775"/>
      <c r="N37" s="775"/>
      <c r="O37" s="775"/>
      <c r="P37" s="775"/>
    </row>
    <row r="38" spans="2:16" ht="14.25" customHeight="1">
      <c r="B38" s="775"/>
      <c r="C38" s="775"/>
      <c r="D38" s="775"/>
      <c r="E38" s="775"/>
      <c r="F38" s="775"/>
      <c r="G38" s="775"/>
      <c r="H38" s="775"/>
      <c r="I38" s="775"/>
      <c r="J38" s="775"/>
      <c r="K38" s="775"/>
      <c r="L38" s="775"/>
      <c r="M38" s="775"/>
      <c r="N38" s="775"/>
      <c r="O38" s="775"/>
      <c r="P38" s="775"/>
    </row>
    <row r="39" spans="2:7" ht="14.25">
      <c r="B39" s="25"/>
      <c r="C39" s="446"/>
      <c r="D39" s="446"/>
      <c r="F39" s="446"/>
      <c r="G39" s="446"/>
    </row>
    <row r="40" spans="2:7" ht="14.25">
      <c r="B40" s="25"/>
      <c r="C40" s="446"/>
      <c r="D40" s="446"/>
      <c r="F40" s="446"/>
      <c r="G40" s="446"/>
    </row>
    <row r="41" spans="1:7" ht="18">
      <c r="A41" s="52" t="s">
        <v>310</v>
      </c>
      <c r="B41" s="25"/>
      <c r="C41" s="446"/>
      <c r="D41" s="446"/>
      <c r="F41" s="446"/>
      <c r="G41" s="446"/>
    </row>
    <row r="42" spans="2:7" ht="22.5" customHeight="1">
      <c r="B42" s="28"/>
      <c r="C42" s="2"/>
      <c r="D42" s="101"/>
      <c r="E42" s="101"/>
      <c r="F42" s="101" t="s">
        <v>268</v>
      </c>
      <c r="G42" s="1"/>
    </row>
    <row r="43" spans="2:7" ht="5.25" customHeight="1">
      <c r="B43" s="20"/>
      <c r="C43" s="2"/>
      <c r="D43" s="2"/>
      <c r="E43" s="1"/>
      <c r="F43" s="1"/>
      <c r="G43" s="2"/>
    </row>
    <row r="44" spans="2:6" s="21" customFormat="1" ht="19.5" customHeight="1">
      <c r="B44" s="776"/>
      <c r="C44" s="767" t="s">
        <v>275</v>
      </c>
      <c r="D44" s="769" t="s">
        <v>276</v>
      </c>
      <c r="E44" s="771" t="s">
        <v>277</v>
      </c>
      <c r="F44" s="773" t="s">
        <v>278</v>
      </c>
    </row>
    <row r="45" spans="2:6" s="21" customFormat="1" ht="19.5" customHeight="1">
      <c r="B45" s="777"/>
      <c r="C45" s="778"/>
      <c r="D45" s="770"/>
      <c r="E45" s="772"/>
      <c r="F45" s="774"/>
    </row>
    <row r="46" spans="2:6" s="22" customFormat="1" ht="21.75" customHeight="1">
      <c r="B46" s="68" t="s">
        <v>303</v>
      </c>
      <c r="C46" s="447">
        <v>10626</v>
      </c>
      <c r="D46" s="401">
        <v>18808</v>
      </c>
      <c r="E46" s="362">
        <v>-850</v>
      </c>
      <c r="F46" s="277">
        <v>18265</v>
      </c>
    </row>
    <row r="47" spans="2:6" s="17" customFormat="1" ht="21.75" customHeight="1">
      <c r="B47" s="71" t="s">
        <v>311</v>
      </c>
      <c r="C47" s="448">
        <v>29563</v>
      </c>
      <c r="D47" s="420">
        <v>-35462</v>
      </c>
      <c r="E47" s="365">
        <v>-16772</v>
      </c>
      <c r="F47" s="280">
        <v>38585</v>
      </c>
    </row>
    <row r="48" spans="2:6" s="17" customFormat="1" ht="30.75">
      <c r="B48" s="259" t="s">
        <v>312</v>
      </c>
      <c r="C48" s="221">
        <v>3786</v>
      </c>
      <c r="D48" s="404">
        <v>-1557</v>
      </c>
      <c r="E48" s="352">
        <v>-2802</v>
      </c>
      <c r="F48" s="245">
        <v>5216</v>
      </c>
    </row>
    <row r="49" spans="2:6" s="17" customFormat="1" ht="21.75" customHeight="1">
      <c r="B49" s="260" t="s">
        <v>313</v>
      </c>
      <c r="C49" s="205">
        <v>641</v>
      </c>
      <c r="D49" s="405">
        <v>1165</v>
      </c>
      <c r="E49" s="351">
        <v>-1899</v>
      </c>
      <c r="F49" s="242">
        <v>1277</v>
      </c>
    </row>
    <row r="50" spans="2:6" s="17" customFormat="1" ht="21.75" customHeight="1">
      <c r="B50" s="260" t="s">
        <v>314</v>
      </c>
      <c r="C50" s="205" t="s">
        <v>288</v>
      </c>
      <c r="D50" s="405" t="s">
        <v>288</v>
      </c>
      <c r="E50" s="95">
        <v>77</v>
      </c>
      <c r="F50" s="449" t="s">
        <v>288</v>
      </c>
    </row>
    <row r="51" spans="2:6" s="17" customFormat="1" ht="16.5">
      <c r="B51" s="260" t="s">
        <v>315</v>
      </c>
      <c r="C51" s="205">
        <v>14217</v>
      </c>
      <c r="D51" s="406">
        <v>-26545</v>
      </c>
      <c r="E51" s="286">
        <v>-1302</v>
      </c>
      <c r="F51" s="140">
        <v>20417</v>
      </c>
    </row>
    <row r="52" spans="2:6" s="17" customFormat="1" ht="30.75">
      <c r="B52" s="259" t="s">
        <v>316</v>
      </c>
      <c r="C52" s="205">
        <v>63</v>
      </c>
      <c r="D52" s="406">
        <v>129</v>
      </c>
      <c r="E52" s="286">
        <v>-184</v>
      </c>
      <c r="F52" s="140">
        <v>-201</v>
      </c>
    </row>
    <row r="53" spans="2:6" s="17" customFormat="1" ht="30.75">
      <c r="B53" s="259" t="s">
        <v>317</v>
      </c>
      <c r="C53" s="205">
        <v>10854</v>
      </c>
      <c r="D53" s="450">
        <v>-8654</v>
      </c>
      <c r="E53" s="451">
        <v>-10660</v>
      </c>
      <c r="F53" s="452">
        <v>11875</v>
      </c>
    </row>
    <row r="54" spans="2:6" s="17" customFormat="1" ht="21.75" customHeight="1">
      <c r="B54" s="261" t="s">
        <v>318</v>
      </c>
      <c r="C54" s="448">
        <v>40189</v>
      </c>
      <c r="D54" s="284">
        <v>-16653</v>
      </c>
      <c r="E54" s="284">
        <v>-17622</v>
      </c>
      <c r="F54" s="222">
        <v>56851</v>
      </c>
    </row>
    <row r="55" spans="2:6" s="17" customFormat="1" ht="16.5">
      <c r="B55" s="411" t="s">
        <v>319</v>
      </c>
      <c r="C55" s="221"/>
      <c r="D55" s="412"/>
      <c r="E55" s="413"/>
      <c r="F55" s="414"/>
    </row>
    <row r="56" spans="2:6" s="17" customFormat="1" ht="30.75">
      <c r="B56" s="259" t="s">
        <v>320</v>
      </c>
      <c r="C56" s="205">
        <v>37869</v>
      </c>
      <c r="D56" s="406">
        <v>-18317</v>
      </c>
      <c r="E56" s="286">
        <v>-20212</v>
      </c>
      <c r="F56" s="140">
        <v>49939</v>
      </c>
    </row>
    <row r="57" spans="2:6" s="17" customFormat="1" ht="31.5" thickBot="1">
      <c r="B57" s="262" t="s">
        <v>321</v>
      </c>
      <c r="C57" s="453">
        <v>2319</v>
      </c>
      <c r="D57" s="454">
        <v>1663</v>
      </c>
      <c r="E57" s="369">
        <v>2589</v>
      </c>
      <c r="F57" s="285">
        <v>6911</v>
      </c>
    </row>
    <row r="58" spans="2:4" s="17" customFormat="1" ht="21.75" customHeight="1" thickTop="1">
      <c r="B58" s="455"/>
      <c r="C58" s="223"/>
      <c r="D58" s="223"/>
    </row>
    <row r="59" spans="2:4" s="17" customFormat="1" ht="21.75" customHeight="1">
      <c r="B59" s="455"/>
      <c r="C59" s="223"/>
      <c r="D59" s="223"/>
    </row>
    <row r="60" spans="2:4" s="17" customFormat="1" ht="21.75" customHeight="1">
      <c r="B60" s="455"/>
      <c r="C60" s="223"/>
      <c r="D60" s="223"/>
    </row>
    <row r="61" spans="1:7" ht="18">
      <c r="A61" s="52" t="s">
        <v>322</v>
      </c>
      <c r="B61" s="25"/>
      <c r="C61" s="446"/>
      <c r="D61" s="446"/>
      <c r="F61" s="446"/>
      <c r="G61" s="446"/>
    </row>
    <row r="62" spans="1:12" s="460" customFormat="1" ht="22.5" customHeight="1">
      <c r="A62" s="52"/>
      <c r="B62" s="28"/>
      <c r="C62" s="456"/>
      <c r="D62" s="457"/>
      <c r="E62" s="458"/>
      <c r="F62" s="101"/>
      <c r="G62" s="101"/>
      <c r="H62" s="459"/>
      <c r="I62" s="1"/>
      <c r="K62" s="101"/>
      <c r="L62" s="101" t="s">
        <v>268</v>
      </c>
    </row>
    <row r="63" spans="2:12" s="21" customFormat="1" ht="28.5" customHeight="1">
      <c r="B63" s="781"/>
      <c r="C63" s="767" t="s">
        <v>269</v>
      </c>
      <c r="D63" s="767" t="s">
        <v>270</v>
      </c>
      <c r="E63" s="767" t="s">
        <v>271</v>
      </c>
      <c r="F63" s="767" t="s">
        <v>272</v>
      </c>
      <c r="G63" s="767" t="s">
        <v>273</v>
      </c>
      <c r="H63" s="767" t="s">
        <v>274</v>
      </c>
      <c r="I63" s="767" t="s">
        <v>275</v>
      </c>
      <c r="J63" s="771" t="s">
        <v>276</v>
      </c>
      <c r="K63" s="771" t="s">
        <v>277</v>
      </c>
      <c r="L63" s="773" t="s">
        <v>278</v>
      </c>
    </row>
    <row r="64" spans="2:12" s="21" customFormat="1" ht="28.5" customHeight="1">
      <c r="B64" s="782"/>
      <c r="C64" s="768"/>
      <c r="D64" s="768"/>
      <c r="E64" s="768"/>
      <c r="F64" s="768"/>
      <c r="G64" s="768"/>
      <c r="H64" s="768"/>
      <c r="I64" s="768"/>
      <c r="J64" s="779"/>
      <c r="K64" s="779"/>
      <c r="L64" s="780"/>
    </row>
    <row r="65" spans="2:12" s="22" customFormat="1" ht="21.75" customHeight="1">
      <c r="B65" s="71" t="s">
        <v>323</v>
      </c>
      <c r="C65" s="461">
        <v>22173</v>
      </c>
      <c r="D65" s="461">
        <v>15301</v>
      </c>
      <c r="E65" s="461">
        <v>20025</v>
      </c>
      <c r="F65" s="419">
        <v>30562</v>
      </c>
      <c r="G65" s="419">
        <v>15827</v>
      </c>
      <c r="H65" s="419">
        <v>41125</v>
      </c>
      <c r="I65" s="462">
        <v>41185</v>
      </c>
      <c r="J65" s="420">
        <v>19078</v>
      </c>
      <c r="K65" s="365">
        <v>14239</v>
      </c>
      <c r="L65" s="280">
        <v>13739</v>
      </c>
    </row>
    <row r="66" spans="2:12" s="22" customFormat="1" ht="21.75" customHeight="1">
      <c r="B66" s="411" t="s">
        <v>324</v>
      </c>
      <c r="C66" s="221">
        <v>681</v>
      </c>
      <c r="D66" s="221">
        <v>2617</v>
      </c>
      <c r="E66" s="221">
        <v>3962</v>
      </c>
      <c r="F66" s="94">
        <v>11596</v>
      </c>
      <c r="G66" s="94">
        <v>1187</v>
      </c>
      <c r="H66" s="94">
        <v>6806</v>
      </c>
      <c r="I66" s="94">
        <v>1439</v>
      </c>
      <c r="J66" s="412">
        <v>4870</v>
      </c>
      <c r="K66" s="413">
        <v>3217</v>
      </c>
      <c r="L66" s="414">
        <v>3402</v>
      </c>
    </row>
    <row r="67" spans="2:12" s="22" customFormat="1" ht="21.75" customHeight="1">
      <c r="B67" s="72" t="s">
        <v>325</v>
      </c>
      <c r="C67" s="205" t="s">
        <v>288</v>
      </c>
      <c r="D67" s="205" t="s">
        <v>288</v>
      </c>
      <c r="E67" s="205" t="s">
        <v>288</v>
      </c>
      <c r="F67" s="205" t="s">
        <v>288</v>
      </c>
      <c r="G67" s="205" t="s">
        <v>288</v>
      </c>
      <c r="H67" s="205" t="s">
        <v>288</v>
      </c>
      <c r="I67" s="205" t="s">
        <v>288</v>
      </c>
      <c r="J67" s="463">
        <v>449</v>
      </c>
      <c r="K67" s="324" t="s">
        <v>288</v>
      </c>
      <c r="L67" s="243" t="s">
        <v>288</v>
      </c>
    </row>
    <row r="68" spans="2:12" s="22" customFormat="1" ht="16.5">
      <c r="B68" s="72" t="s">
        <v>287</v>
      </c>
      <c r="C68" s="205">
        <v>21492</v>
      </c>
      <c r="D68" s="205">
        <v>8772</v>
      </c>
      <c r="E68" s="205">
        <v>9522</v>
      </c>
      <c r="F68" s="97">
        <v>12952</v>
      </c>
      <c r="G68" s="97">
        <v>9605</v>
      </c>
      <c r="H68" s="97">
        <v>30764</v>
      </c>
      <c r="I68" s="97">
        <v>33214</v>
      </c>
      <c r="J68" s="406">
        <v>1575</v>
      </c>
      <c r="K68" s="286">
        <v>9039</v>
      </c>
      <c r="L68" s="140">
        <v>6802</v>
      </c>
    </row>
    <row r="69" spans="2:12" s="22" customFormat="1" ht="30.75">
      <c r="B69" s="72" t="s">
        <v>326</v>
      </c>
      <c r="C69" s="205" t="s">
        <v>288</v>
      </c>
      <c r="D69" s="205" t="s">
        <v>288</v>
      </c>
      <c r="E69" s="205">
        <v>12</v>
      </c>
      <c r="F69" s="97">
        <v>188</v>
      </c>
      <c r="G69" s="97">
        <v>166</v>
      </c>
      <c r="H69" s="97">
        <v>0</v>
      </c>
      <c r="I69" s="97">
        <v>430</v>
      </c>
      <c r="J69" s="406">
        <v>6</v>
      </c>
      <c r="K69" s="286">
        <v>556</v>
      </c>
      <c r="L69" s="140">
        <v>3497</v>
      </c>
    </row>
    <row r="70" spans="2:12" s="22" customFormat="1" ht="21.75" customHeight="1">
      <c r="B70" s="72" t="s">
        <v>327</v>
      </c>
      <c r="C70" s="205" t="s">
        <v>288</v>
      </c>
      <c r="D70" s="205">
        <v>1043</v>
      </c>
      <c r="E70" s="205" t="s">
        <v>288</v>
      </c>
      <c r="F70" s="97">
        <v>227</v>
      </c>
      <c r="G70" s="97">
        <v>121</v>
      </c>
      <c r="H70" s="97">
        <v>28</v>
      </c>
      <c r="I70" s="97">
        <v>92</v>
      </c>
      <c r="J70" s="406">
        <v>135</v>
      </c>
      <c r="K70" s="286">
        <v>24</v>
      </c>
      <c r="L70" s="140">
        <v>5</v>
      </c>
    </row>
    <row r="71" spans="2:12" s="22" customFormat="1" ht="21.75" customHeight="1">
      <c r="B71" s="72" t="s">
        <v>328</v>
      </c>
      <c r="C71" s="205" t="s">
        <v>288</v>
      </c>
      <c r="D71" s="205" t="s">
        <v>288</v>
      </c>
      <c r="E71" s="205" t="s">
        <v>288</v>
      </c>
      <c r="F71" s="205" t="s">
        <v>288</v>
      </c>
      <c r="G71" s="205" t="s">
        <v>288</v>
      </c>
      <c r="H71" s="205" t="s">
        <v>288</v>
      </c>
      <c r="I71" s="205" t="s">
        <v>288</v>
      </c>
      <c r="J71" s="408">
        <v>404</v>
      </c>
      <c r="K71" s="325">
        <v>1207</v>
      </c>
      <c r="L71" s="243">
        <v>31</v>
      </c>
    </row>
    <row r="72" spans="2:12" s="22" customFormat="1" ht="16.5">
      <c r="B72" s="72" t="s">
        <v>329</v>
      </c>
      <c r="C72" s="205" t="s">
        <v>288</v>
      </c>
      <c r="D72" s="205" t="s">
        <v>288</v>
      </c>
      <c r="E72" s="205" t="s">
        <v>288</v>
      </c>
      <c r="F72" s="205" t="s">
        <v>288</v>
      </c>
      <c r="G72" s="205" t="s">
        <v>288</v>
      </c>
      <c r="H72" s="205" t="s">
        <v>288</v>
      </c>
      <c r="I72" s="205" t="s">
        <v>288</v>
      </c>
      <c r="J72" s="408">
        <v>10307</v>
      </c>
      <c r="K72" s="325">
        <v>194</v>
      </c>
      <c r="L72" s="243" t="s">
        <v>288</v>
      </c>
    </row>
    <row r="73" spans="2:12" s="22" customFormat="1" ht="30.75">
      <c r="B73" s="72" t="s">
        <v>330</v>
      </c>
      <c r="C73" s="205" t="s">
        <v>288</v>
      </c>
      <c r="D73" s="205" t="s">
        <v>288</v>
      </c>
      <c r="E73" s="205">
        <v>5797</v>
      </c>
      <c r="F73" s="97">
        <v>5259</v>
      </c>
      <c r="G73" s="97">
        <v>4540</v>
      </c>
      <c r="H73" s="97">
        <v>2245</v>
      </c>
      <c r="I73" s="97">
        <v>3248</v>
      </c>
      <c r="J73" s="406">
        <v>1272</v>
      </c>
      <c r="K73" s="286" t="s">
        <v>288</v>
      </c>
      <c r="L73" s="243" t="s">
        <v>288</v>
      </c>
    </row>
    <row r="74" spans="2:12" s="22" customFormat="1" ht="30.75">
      <c r="B74" s="72" t="s">
        <v>331</v>
      </c>
      <c r="C74" s="205" t="s">
        <v>288</v>
      </c>
      <c r="D74" s="205" t="s">
        <v>288</v>
      </c>
      <c r="E74" s="205">
        <v>617</v>
      </c>
      <c r="F74" s="97">
        <v>30</v>
      </c>
      <c r="G74" s="97">
        <v>29</v>
      </c>
      <c r="H74" s="97" t="s">
        <v>288</v>
      </c>
      <c r="I74" s="97" t="s">
        <v>27</v>
      </c>
      <c r="J74" s="406" t="s">
        <v>27</v>
      </c>
      <c r="K74" s="286" t="s">
        <v>288</v>
      </c>
      <c r="L74" s="243" t="s">
        <v>288</v>
      </c>
    </row>
    <row r="75" spans="2:12" s="22" customFormat="1" ht="16.5">
      <c r="B75" s="72" t="s">
        <v>332</v>
      </c>
      <c r="C75" s="205" t="s">
        <v>288</v>
      </c>
      <c r="D75" s="205" t="s">
        <v>288</v>
      </c>
      <c r="E75" s="205">
        <v>112</v>
      </c>
      <c r="F75" s="97">
        <v>308</v>
      </c>
      <c r="G75" s="97">
        <v>177</v>
      </c>
      <c r="H75" s="97">
        <v>110</v>
      </c>
      <c r="I75" s="97">
        <v>6</v>
      </c>
      <c r="J75" s="406">
        <v>56</v>
      </c>
      <c r="K75" s="286" t="s">
        <v>288</v>
      </c>
      <c r="L75" s="243" t="s">
        <v>288</v>
      </c>
    </row>
    <row r="76" spans="2:12" s="22" customFormat="1" ht="30.75">
      <c r="B76" s="72" t="s">
        <v>333</v>
      </c>
      <c r="C76" s="205" t="s">
        <v>288</v>
      </c>
      <c r="D76" s="205" t="s">
        <v>288</v>
      </c>
      <c r="E76" s="205" t="s">
        <v>288</v>
      </c>
      <c r="F76" s="97" t="s">
        <v>288</v>
      </c>
      <c r="G76" s="97" t="s">
        <v>288</v>
      </c>
      <c r="H76" s="97">
        <v>1169</v>
      </c>
      <c r="I76" s="97" t="s">
        <v>27</v>
      </c>
      <c r="J76" s="406" t="s">
        <v>27</v>
      </c>
      <c r="K76" s="286" t="s">
        <v>288</v>
      </c>
      <c r="L76" s="243" t="s">
        <v>288</v>
      </c>
    </row>
    <row r="77" spans="2:12" s="22" customFormat="1" ht="21.75" customHeight="1">
      <c r="B77" s="72" t="s">
        <v>334</v>
      </c>
      <c r="C77" s="205" t="s">
        <v>288</v>
      </c>
      <c r="D77" s="205" t="s">
        <v>288</v>
      </c>
      <c r="E77" s="205" t="s">
        <v>288</v>
      </c>
      <c r="F77" s="205" t="s">
        <v>288</v>
      </c>
      <c r="G77" s="205" t="s">
        <v>288</v>
      </c>
      <c r="H77" s="205" t="s">
        <v>288</v>
      </c>
      <c r="I77" s="205">
        <v>2753</v>
      </c>
      <c r="J77" s="406" t="s">
        <v>27</v>
      </c>
      <c r="K77" s="286" t="s">
        <v>288</v>
      </c>
      <c r="L77" s="243" t="s">
        <v>288</v>
      </c>
    </row>
    <row r="78" spans="2:12" s="22" customFormat="1" ht="16.5">
      <c r="B78" s="72" t="s">
        <v>335</v>
      </c>
      <c r="C78" s="205" t="s">
        <v>288</v>
      </c>
      <c r="D78" s="205">
        <v>2868</v>
      </c>
      <c r="E78" s="205" t="s">
        <v>288</v>
      </c>
      <c r="F78" s="205" t="s">
        <v>288</v>
      </c>
      <c r="G78" s="205" t="s">
        <v>288</v>
      </c>
      <c r="H78" s="205" t="s">
        <v>288</v>
      </c>
      <c r="I78" s="205" t="s">
        <v>288</v>
      </c>
      <c r="J78" s="205" t="s">
        <v>288</v>
      </c>
      <c r="K78" s="286" t="s">
        <v>288</v>
      </c>
      <c r="L78" s="243" t="s">
        <v>288</v>
      </c>
    </row>
    <row r="79" spans="2:12" s="22" customFormat="1" ht="30" customHeight="1">
      <c r="B79" s="71" t="s">
        <v>336</v>
      </c>
      <c r="C79" s="419">
        <v>-112737</v>
      </c>
      <c r="D79" s="419">
        <v>-453468</v>
      </c>
      <c r="E79" s="419">
        <v>-29384</v>
      </c>
      <c r="F79" s="419">
        <v>-32012</v>
      </c>
      <c r="G79" s="419">
        <v>-28962</v>
      </c>
      <c r="H79" s="419">
        <v>-37691</v>
      </c>
      <c r="I79" s="419">
        <v>-35993</v>
      </c>
      <c r="J79" s="420">
        <v>-25082</v>
      </c>
      <c r="K79" s="365">
        <v>-15014</v>
      </c>
      <c r="L79" s="280">
        <v>-16498</v>
      </c>
    </row>
    <row r="80" spans="2:12" s="22" customFormat="1" ht="30.75">
      <c r="B80" s="411" t="s">
        <v>337</v>
      </c>
      <c r="C80" s="94">
        <v>-4999</v>
      </c>
      <c r="D80" s="94">
        <v>-98113</v>
      </c>
      <c r="E80" s="94">
        <v>-1723</v>
      </c>
      <c r="F80" s="94">
        <v>-2144</v>
      </c>
      <c r="G80" s="94">
        <v>-1473</v>
      </c>
      <c r="H80" s="94">
        <v>-542</v>
      </c>
      <c r="I80" s="94">
        <v>-448</v>
      </c>
      <c r="J80" s="412">
        <v>-483</v>
      </c>
      <c r="K80" s="413">
        <v>-824</v>
      </c>
      <c r="L80" s="414">
        <v>-770</v>
      </c>
    </row>
    <row r="81" spans="2:12" s="22" customFormat="1" ht="21.75" customHeight="1">
      <c r="B81" s="72" t="s">
        <v>338</v>
      </c>
      <c r="C81" s="97" t="s">
        <v>288</v>
      </c>
      <c r="D81" s="97" t="s">
        <v>288</v>
      </c>
      <c r="E81" s="97" t="s">
        <v>288</v>
      </c>
      <c r="F81" s="205" t="s">
        <v>288</v>
      </c>
      <c r="G81" s="205" t="s">
        <v>288</v>
      </c>
      <c r="H81" s="205" t="s">
        <v>288</v>
      </c>
      <c r="I81" s="205" t="s">
        <v>288</v>
      </c>
      <c r="J81" s="286">
        <v>-835</v>
      </c>
      <c r="K81" s="286">
        <v>-18</v>
      </c>
      <c r="L81" s="243" t="s">
        <v>288</v>
      </c>
    </row>
    <row r="82" spans="2:12" s="22" customFormat="1" ht="16.5">
      <c r="B82" s="72" t="s">
        <v>339</v>
      </c>
      <c r="C82" s="97" t="s">
        <v>288</v>
      </c>
      <c r="D82" s="97" t="s">
        <v>288</v>
      </c>
      <c r="E82" s="97">
        <v>-2022</v>
      </c>
      <c r="F82" s="97">
        <v>-3393</v>
      </c>
      <c r="G82" s="97">
        <v>-6994</v>
      </c>
      <c r="H82" s="97">
        <v>-12151</v>
      </c>
      <c r="I82" s="97">
        <v>-9402</v>
      </c>
      <c r="J82" s="406">
        <v>-9687</v>
      </c>
      <c r="K82" s="286">
        <v>-6101</v>
      </c>
      <c r="L82" s="140">
        <v>-11893</v>
      </c>
    </row>
    <row r="83" spans="2:12" s="22" customFormat="1" ht="21.75" customHeight="1">
      <c r="B83" s="72" t="s">
        <v>340</v>
      </c>
      <c r="C83" s="97">
        <v>-6603</v>
      </c>
      <c r="D83" s="97">
        <v>-12916</v>
      </c>
      <c r="E83" s="97">
        <v>-3367</v>
      </c>
      <c r="F83" s="97">
        <v>-293</v>
      </c>
      <c r="G83" s="97">
        <v>-659</v>
      </c>
      <c r="H83" s="97">
        <v>-561</v>
      </c>
      <c r="I83" s="97">
        <v>-1167</v>
      </c>
      <c r="J83" s="406">
        <v>-127</v>
      </c>
      <c r="K83" s="286">
        <v>-122</v>
      </c>
      <c r="L83" s="140">
        <v>-31</v>
      </c>
    </row>
    <row r="84" spans="2:12" s="22" customFormat="1" ht="30.75">
      <c r="B84" s="72" t="s">
        <v>341</v>
      </c>
      <c r="C84" s="97" t="s">
        <v>288</v>
      </c>
      <c r="D84" s="97" t="s">
        <v>288</v>
      </c>
      <c r="E84" s="97">
        <v>-1238</v>
      </c>
      <c r="F84" s="97">
        <v>-9</v>
      </c>
      <c r="G84" s="97">
        <v>-2</v>
      </c>
      <c r="H84" s="406">
        <v>-1E-06</v>
      </c>
      <c r="I84" s="97">
        <v>-1</v>
      </c>
      <c r="J84" s="406">
        <v>-1E-06</v>
      </c>
      <c r="K84" s="286">
        <v>-5</v>
      </c>
      <c r="L84" s="243" t="s">
        <v>288</v>
      </c>
    </row>
    <row r="85" spans="2:12" s="22" customFormat="1" ht="16.5">
      <c r="B85" s="72" t="s">
        <v>342</v>
      </c>
      <c r="C85" s="97">
        <v>-8998</v>
      </c>
      <c r="D85" s="97">
        <v>-13415</v>
      </c>
      <c r="E85" s="97">
        <v>-950</v>
      </c>
      <c r="F85" s="97">
        <v>-3957</v>
      </c>
      <c r="G85" s="97">
        <v>-6085</v>
      </c>
      <c r="H85" s="97">
        <v>-15132</v>
      </c>
      <c r="I85" s="97">
        <v>-16543</v>
      </c>
      <c r="J85" s="406">
        <v>-801</v>
      </c>
      <c r="K85" s="286">
        <v>-2640</v>
      </c>
      <c r="L85" s="140">
        <v>-1530</v>
      </c>
    </row>
    <row r="86" spans="2:12" s="22" customFormat="1" ht="21.75" customHeight="1">
      <c r="B86" s="72" t="s">
        <v>343</v>
      </c>
      <c r="C86" s="97" t="s">
        <v>288</v>
      </c>
      <c r="D86" s="97">
        <v>-24650</v>
      </c>
      <c r="E86" s="97" t="s">
        <v>288</v>
      </c>
      <c r="F86" s="97" t="s">
        <v>288</v>
      </c>
      <c r="G86" s="97" t="s">
        <v>288</v>
      </c>
      <c r="H86" s="97" t="s">
        <v>288</v>
      </c>
      <c r="I86" s="97" t="s">
        <v>288</v>
      </c>
      <c r="J86" s="97" t="s">
        <v>288</v>
      </c>
      <c r="K86" s="286" t="s">
        <v>288</v>
      </c>
      <c r="L86" s="243" t="s">
        <v>288</v>
      </c>
    </row>
    <row r="87" spans="2:12" s="22" customFormat="1" ht="21.75" customHeight="1">
      <c r="B87" s="72" t="s">
        <v>344</v>
      </c>
      <c r="C87" s="97" t="s">
        <v>288</v>
      </c>
      <c r="D87" s="97" t="s">
        <v>288</v>
      </c>
      <c r="E87" s="97">
        <v>-2954</v>
      </c>
      <c r="F87" s="97">
        <v>-150</v>
      </c>
      <c r="G87" s="97">
        <v>-26</v>
      </c>
      <c r="H87" s="97">
        <v>-80</v>
      </c>
      <c r="I87" s="97">
        <v>-216</v>
      </c>
      <c r="J87" s="406">
        <v>-922</v>
      </c>
      <c r="K87" s="286">
        <v>-205</v>
      </c>
      <c r="L87" s="140">
        <v>-18</v>
      </c>
    </row>
    <row r="88" spans="2:12" s="22" customFormat="1" ht="30.75">
      <c r="B88" s="72" t="s">
        <v>345</v>
      </c>
      <c r="C88" s="97">
        <v>-34635</v>
      </c>
      <c r="D88" s="97">
        <v>-62265</v>
      </c>
      <c r="E88" s="97">
        <v>-11645</v>
      </c>
      <c r="F88" s="97">
        <v>-20059</v>
      </c>
      <c r="G88" s="97">
        <v>-9107</v>
      </c>
      <c r="H88" s="97">
        <v>-3752</v>
      </c>
      <c r="I88" s="97">
        <v>-7968</v>
      </c>
      <c r="J88" s="406">
        <v>-4855</v>
      </c>
      <c r="K88" s="286">
        <v>-2648</v>
      </c>
      <c r="L88" s="140">
        <v>-1672</v>
      </c>
    </row>
    <row r="89" spans="2:12" s="22" customFormat="1" ht="21.75" customHeight="1">
      <c r="B89" s="72" t="s">
        <v>346</v>
      </c>
      <c r="C89" s="97">
        <v>-6633</v>
      </c>
      <c r="D89" s="97">
        <v>-224119</v>
      </c>
      <c r="E89" s="97">
        <v>-5482</v>
      </c>
      <c r="F89" s="97">
        <v>-1380</v>
      </c>
      <c r="G89" s="97">
        <v>-4613</v>
      </c>
      <c r="H89" s="97">
        <v>-47</v>
      </c>
      <c r="I89" s="97">
        <v>-245</v>
      </c>
      <c r="J89" s="406">
        <v>-5097</v>
      </c>
      <c r="K89" s="286" t="s">
        <v>288</v>
      </c>
      <c r="L89" s="243" t="s">
        <v>288</v>
      </c>
    </row>
    <row r="90" spans="2:12" s="22" customFormat="1" ht="16.5">
      <c r="B90" s="72" t="s">
        <v>347</v>
      </c>
      <c r="C90" s="97" t="s">
        <v>288</v>
      </c>
      <c r="D90" s="97">
        <v>-17986</v>
      </c>
      <c r="E90" s="97" t="s">
        <v>288</v>
      </c>
      <c r="F90" s="97" t="s">
        <v>288</v>
      </c>
      <c r="G90" s="97" t="s">
        <v>288</v>
      </c>
      <c r="H90" s="97" t="s">
        <v>288</v>
      </c>
      <c r="I90" s="97" t="s">
        <v>288</v>
      </c>
      <c r="J90" s="97" t="s">
        <v>288</v>
      </c>
      <c r="K90" s="286" t="s">
        <v>288</v>
      </c>
      <c r="L90" s="243" t="s">
        <v>288</v>
      </c>
    </row>
    <row r="91" spans="2:12" s="22" customFormat="1" ht="21.75" customHeight="1">
      <c r="B91" s="72" t="s">
        <v>348</v>
      </c>
      <c r="C91" s="97" t="s">
        <v>288</v>
      </c>
      <c r="D91" s="97" t="s">
        <v>288</v>
      </c>
      <c r="E91" s="97" t="s">
        <v>288</v>
      </c>
      <c r="F91" s="97" t="s">
        <v>288</v>
      </c>
      <c r="G91" s="97" t="s">
        <v>288</v>
      </c>
      <c r="H91" s="97">
        <v>-5421</v>
      </c>
      <c r="I91" s="97" t="s">
        <v>27</v>
      </c>
      <c r="J91" s="406" t="s">
        <v>27</v>
      </c>
      <c r="K91" s="286" t="s">
        <v>288</v>
      </c>
      <c r="L91" s="243" t="s">
        <v>288</v>
      </c>
    </row>
    <row r="92" spans="2:12" s="22" customFormat="1" ht="21.75" customHeight="1">
      <c r="B92" s="72" t="s">
        <v>349</v>
      </c>
      <c r="C92" s="97">
        <v>-7050</v>
      </c>
      <c r="D92" s="97" t="s">
        <v>288</v>
      </c>
      <c r="E92" s="97" t="s">
        <v>288</v>
      </c>
      <c r="F92" s="97">
        <v>-160</v>
      </c>
      <c r="G92" s="97" t="s">
        <v>288</v>
      </c>
      <c r="H92" s="97" t="s">
        <v>288</v>
      </c>
      <c r="I92" s="97" t="s">
        <v>27</v>
      </c>
      <c r="J92" s="406" t="s">
        <v>27</v>
      </c>
      <c r="K92" s="286" t="s">
        <v>288</v>
      </c>
      <c r="L92" s="243" t="s">
        <v>288</v>
      </c>
    </row>
    <row r="93" spans="2:12" s="22" customFormat="1" ht="21.75" customHeight="1">
      <c r="B93" s="72" t="s">
        <v>350</v>
      </c>
      <c r="C93" s="97" t="s">
        <v>288</v>
      </c>
      <c r="D93" s="97" t="s">
        <v>288</v>
      </c>
      <c r="E93" s="97" t="s">
        <v>288</v>
      </c>
      <c r="F93" s="97">
        <v>-463</v>
      </c>
      <c r="G93" s="97" t="s">
        <v>288</v>
      </c>
      <c r="H93" s="97" t="s">
        <v>288</v>
      </c>
      <c r="I93" s="97" t="s">
        <v>27</v>
      </c>
      <c r="J93" s="406" t="s">
        <v>27</v>
      </c>
      <c r="K93" s="286" t="s">
        <v>288</v>
      </c>
      <c r="L93" s="243" t="s">
        <v>288</v>
      </c>
    </row>
    <row r="94" spans="2:12" s="22" customFormat="1" ht="30.75">
      <c r="B94" s="427" t="s">
        <v>351</v>
      </c>
      <c r="C94" s="97" t="s">
        <v>288</v>
      </c>
      <c r="D94" s="97" t="s">
        <v>288</v>
      </c>
      <c r="E94" s="97" t="s">
        <v>288</v>
      </c>
      <c r="F94" s="464" t="s">
        <v>352</v>
      </c>
      <c r="G94" s="464" t="s">
        <v>352</v>
      </c>
      <c r="H94" s="464" t="s">
        <v>352</v>
      </c>
      <c r="I94" s="464" t="s">
        <v>352</v>
      </c>
      <c r="J94" s="450">
        <v>-960</v>
      </c>
      <c r="K94" s="286" t="s">
        <v>288</v>
      </c>
      <c r="L94" s="243" t="s">
        <v>288</v>
      </c>
    </row>
    <row r="95" spans="1:13" ht="21.75" customHeight="1">
      <c r="A95" s="22"/>
      <c r="B95" s="465" t="s">
        <v>353</v>
      </c>
      <c r="C95" s="97" t="s">
        <v>288</v>
      </c>
      <c r="D95" s="97" t="s">
        <v>288</v>
      </c>
      <c r="E95" s="97" t="s">
        <v>288</v>
      </c>
      <c r="F95" s="205" t="s">
        <v>352</v>
      </c>
      <c r="G95" s="205" t="s">
        <v>352</v>
      </c>
      <c r="H95" s="205" t="s">
        <v>352</v>
      </c>
      <c r="I95" s="205" t="s">
        <v>352</v>
      </c>
      <c r="J95" s="406">
        <v>-1311</v>
      </c>
      <c r="K95" s="286" t="s">
        <v>288</v>
      </c>
      <c r="L95" s="243" t="s">
        <v>288</v>
      </c>
      <c r="M95" s="22"/>
    </row>
    <row r="96" spans="1:13" ht="21.75" customHeight="1">
      <c r="A96" s="22"/>
      <c r="B96" s="72" t="s">
        <v>354</v>
      </c>
      <c r="C96" s="97">
        <v>-28338</v>
      </c>
      <c r="D96" s="97" t="s">
        <v>288</v>
      </c>
      <c r="E96" s="97" t="s">
        <v>288</v>
      </c>
      <c r="F96" s="97" t="s">
        <v>288</v>
      </c>
      <c r="G96" s="97" t="s">
        <v>288</v>
      </c>
      <c r="H96" s="97" t="s">
        <v>288</v>
      </c>
      <c r="I96" s="97" t="s">
        <v>288</v>
      </c>
      <c r="J96" s="97" t="s">
        <v>288</v>
      </c>
      <c r="K96" s="286" t="s">
        <v>288</v>
      </c>
      <c r="L96" s="243" t="s">
        <v>288</v>
      </c>
      <c r="M96" s="22"/>
    </row>
    <row r="97" spans="1:13" ht="30.75" customHeight="1">
      <c r="A97" s="22"/>
      <c r="B97" s="427" t="s">
        <v>355</v>
      </c>
      <c r="C97" s="407">
        <v>-15271</v>
      </c>
      <c r="D97" s="97" t="s">
        <v>288</v>
      </c>
      <c r="E97" s="97" t="s">
        <v>288</v>
      </c>
      <c r="F97" s="97" t="s">
        <v>288</v>
      </c>
      <c r="G97" s="97" t="s">
        <v>288</v>
      </c>
      <c r="H97" s="97" t="s">
        <v>288</v>
      </c>
      <c r="I97" s="97" t="s">
        <v>288</v>
      </c>
      <c r="J97" s="97" t="s">
        <v>288</v>
      </c>
      <c r="K97" s="286" t="s">
        <v>288</v>
      </c>
      <c r="L97" s="243" t="s">
        <v>288</v>
      </c>
      <c r="M97" s="22"/>
    </row>
    <row r="98" spans="1:13" ht="30.75" customHeight="1">
      <c r="A98" s="22"/>
      <c r="B98" s="466" t="s">
        <v>356</v>
      </c>
      <c r="C98" s="407">
        <v>-206</v>
      </c>
      <c r="D98" s="97" t="s">
        <v>288</v>
      </c>
      <c r="E98" s="97" t="s">
        <v>288</v>
      </c>
      <c r="F98" s="97" t="s">
        <v>288</v>
      </c>
      <c r="G98" s="97" t="s">
        <v>288</v>
      </c>
      <c r="H98" s="97" t="s">
        <v>288</v>
      </c>
      <c r="I98" s="97" t="s">
        <v>288</v>
      </c>
      <c r="J98" s="97" t="s">
        <v>288</v>
      </c>
      <c r="K98" s="286" t="s">
        <v>288</v>
      </c>
      <c r="L98" s="243" t="s">
        <v>288</v>
      </c>
      <c r="M98" s="22"/>
    </row>
    <row r="99" spans="1:13" ht="21.75" customHeight="1">
      <c r="A99" s="22"/>
      <c r="B99" s="465" t="s">
        <v>357</v>
      </c>
      <c r="C99" s="97" t="s">
        <v>288</v>
      </c>
      <c r="D99" s="97" t="s">
        <v>288</v>
      </c>
      <c r="E99" s="97" t="s">
        <v>288</v>
      </c>
      <c r="F99" s="97" t="s">
        <v>288</v>
      </c>
      <c r="G99" s="97" t="s">
        <v>288</v>
      </c>
      <c r="H99" s="97" t="s">
        <v>288</v>
      </c>
      <c r="I99" s="97" t="s">
        <v>288</v>
      </c>
      <c r="J99" s="97" t="s">
        <v>288</v>
      </c>
      <c r="K99" s="286">
        <v>-2348</v>
      </c>
      <c r="L99" s="140">
        <v>-582</v>
      </c>
      <c r="M99" s="22"/>
    </row>
    <row r="100" spans="1:13" ht="21.75" customHeight="1" thickBot="1">
      <c r="A100" s="22"/>
      <c r="B100" s="465" t="s">
        <v>358</v>
      </c>
      <c r="C100" s="97" t="s">
        <v>288</v>
      </c>
      <c r="D100" s="97" t="s">
        <v>288</v>
      </c>
      <c r="E100" s="97" t="s">
        <v>288</v>
      </c>
      <c r="F100" s="97" t="s">
        <v>288</v>
      </c>
      <c r="G100" s="97" t="s">
        <v>288</v>
      </c>
      <c r="H100" s="97" t="s">
        <v>288</v>
      </c>
      <c r="I100" s="97" t="s">
        <v>288</v>
      </c>
      <c r="J100" s="97" t="s">
        <v>288</v>
      </c>
      <c r="K100" s="429">
        <v>-99</v>
      </c>
      <c r="L100" s="285" t="s">
        <v>288</v>
      </c>
      <c r="M100" s="22"/>
    </row>
    <row r="101" spans="1:13" ht="21.75" customHeight="1" thickTop="1">
      <c r="A101" s="22"/>
      <c r="B101" s="467" t="s">
        <v>299</v>
      </c>
      <c r="C101" s="468">
        <v>-90563</v>
      </c>
      <c r="D101" s="468">
        <v>-438167</v>
      </c>
      <c r="E101" s="468">
        <v>-9358</v>
      </c>
      <c r="F101" s="468">
        <v>-1449</v>
      </c>
      <c r="G101" s="468">
        <v>-13135</v>
      </c>
      <c r="H101" s="468">
        <v>3434</v>
      </c>
      <c r="I101" s="468">
        <v>5192</v>
      </c>
      <c r="J101" s="469">
        <v>-6004</v>
      </c>
      <c r="K101" s="470">
        <v>-775</v>
      </c>
      <c r="L101" s="471">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520</v>
      </c>
      <c r="B1" s="60"/>
      <c r="C1" s="60"/>
      <c r="AH1" s="1"/>
      <c r="AI1" s="1"/>
      <c r="AJ1" s="1"/>
    </row>
    <row r="2" spans="9:39" ht="14.25">
      <c r="I2" s="117"/>
      <c r="L2" s="117" t="s">
        <v>233</v>
      </c>
      <c r="AA2" s="117"/>
      <c r="AD2" s="117"/>
      <c r="AG2" s="117"/>
      <c r="AJ2" s="117"/>
      <c r="AM2" s="66"/>
    </row>
    <row r="3" spans="2:36" ht="18" customHeight="1">
      <c r="B3" s="847"/>
      <c r="C3" s="848"/>
      <c r="D3" s="853" t="s">
        <v>97</v>
      </c>
      <c r="E3" s="854"/>
      <c r="F3" s="855"/>
      <c r="G3" s="853" t="s">
        <v>265</v>
      </c>
      <c r="H3" s="854"/>
      <c r="I3" s="855"/>
      <c r="J3" s="853" t="s">
        <v>554</v>
      </c>
      <c r="K3" s="854"/>
      <c r="L3" s="855"/>
      <c r="M3" s="1"/>
      <c r="N3" s="1"/>
      <c r="O3" s="1"/>
      <c r="P3" s="1"/>
      <c r="Q3" s="1"/>
      <c r="R3" s="1"/>
      <c r="S3" s="1"/>
      <c r="T3" s="1"/>
      <c r="U3" s="1"/>
      <c r="V3" s="1"/>
      <c r="W3" s="1"/>
      <c r="X3" s="1"/>
      <c r="Y3" s="1"/>
      <c r="Z3" s="1"/>
      <c r="AA3" s="1"/>
      <c r="AB3" s="1"/>
      <c r="AC3" s="1"/>
      <c r="AD3" s="1"/>
      <c r="AE3" s="1"/>
      <c r="AF3" s="1"/>
      <c r="AG3" s="1"/>
      <c r="AH3" s="1"/>
      <c r="AI3" s="1"/>
      <c r="AJ3" s="1"/>
    </row>
    <row r="4" spans="2:36" ht="17.25" customHeight="1">
      <c r="B4" s="849"/>
      <c r="C4" s="850"/>
      <c r="D4" s="856"/>
      <c r="E4" s="857"/>
      <c r="F4" s="858"/>
      <c r="G4" s="856"/>
      <c r="H4" s="857"/>
      <c r="I4" s="858"/>
      <c r="J4" s="856"/>
      <c r="K4" s="857"/>
      <c r="L4" s="858"/>
      <c r="M4" s="1"/>
      <c r="N4" s="1"/>
      <c r="O4" s="1"/>
      <c r="P4" s="1"/>
      <c r="Q4" s="1"/>
      <c r="R4" s="1"/>
      <c r="S4" s="1"/>
      <c r="T4" s="1"/>
      <c r="U4" s="1"/>
      <c r="V4" s="1"/>
      <c r="W4" s="1"/>
      <c r="X4" s="1"/>
      <c r="Y4" s="1"/>
      <c r="Z4" s="1"/>
      <c r="AA4" s="1"/>
      <c r="AB4" s="1"/>
      <c r="AC4" s="1"/>
      <c r="AD4" s="1"/>
      <c r="AE4" s="1"/>
      <c r="AF4" s="1"/>
      <c r="AG4" s="1"/>
      <c r="AH4" s="1"/>
      <c r="AI4" s="1"/>
      <c r="AJ4" s="1"/>
    </row>
    <row r="5" spans="2:36" ht="53.25" customHeight="1">
      <c r="B5" s="851"/>
      <c r="C5" s="852"/>
      <c r="D5" s="118" t="s">
        <v>242</v>
      </c>
      <c r="E5" s="119" t="s">
        <v>243</v>
      </c>
      <c r="F5" s="120" t="s">
        <v>5</v>
      </c>
      <c r="G5" s="118" t="s">
        <v>242</v>
      </c>
      <c r="H5" s="119" t="s">
        <v>243</v>
      </c>
      <c r="I5" s="120" t="s">
        <v>5</v>
      </c>
      <c r="J5" s="118" t="s">
        <v>242</v>
      </c>
      <c r="K5" s="119" t="s">
        <v>243</v>
      </c>
      <c r="L5" s="120" t="s">
        <v>5</v>
      </c>
      <c r="M5" s="1"/>
      <c r="N5" s="1"/>
      <c r="O5" s="1"/>
      <c r="P5" s="1"/>
      <c r="Q5" s="1"/>
      <c r="R5" s="1"/>
      <c r="S5" s="1"/>
      <c r="T5" s="1"/>
      <c r="U5" s="1"/>
      <c r="V5" s="1"/>
      <c r="W5" s="1"/>
      <c r="X5" s="1"/>
      <c r="Y5" s="1"/>
      <c r="Z5" s="1"/>
      <c r="AA5" s="1"/>
      <c r="AB5" s="1"/>
      <c r="AC5" s="1"/>
      <c r="AD5" s="1"/>
      <c r="AE5" s="1"/>
      <c r="AF5" s="1"/>
      <c r="AG5" s="1"/>
      <c r="AH5" s="1"/>
      <c r="AI5" s="1"/>
      <c r="AJ5" s="1"/>
    </row>
    <row r="6" spans="2:36" ht="26.25" customHeight="1">
      <c r="B6" s="862" t="s">
        <v>245</v>
      </c>
      <c r="C6" s="863"/>
      <c r="D6" s="123">
        <v>91</v>
      </c>
      <c r="E6" s="121">
        <v>33</v>
      </c>
      <c r="F6" s="122">
        <v>124</v>
      </c>
      <c r="G6" s="123">
        <v>72</v>
      </c>
      <c r="H6" s="121">
        <v>25</v>
      </c>
      <c r="I6" s="122">
        <v>97</v>
      </c>
      <c r="J6" s="123">
        <v>72</v>
      </c>
      <c r="K6" s="121">
        <v>21</v>
      </c>
      <c r="L6" s="122">
        <v>93</v>
      </c>
      <c r="M6" s="1"/>
      <c r="N6" s="1"/>
      <c r="O6" s="1"/>
      <c r="P6" s="1"/>
      <c r="Q6" s="1"/>
      <c r="R6" s="1"/>
      <c r="S6" s="1"/>
      <c r="T6" s="1"/>
      <c r="U6" s="1"/>
      <c r="V6" s="1"/>
      <c r="W6" s="1"/>
      <c r="X6" s="1"/>
      <c r="Y6" s="1"/>
      <c r="Z6" s="1"/>
      <c r="AA6" s="1"/>
      <c r="AB6" s="1"/>
      <c r="AC6" s="1"/>
      <c r="AD6" s="1"/>
      <c r="AE6" s="1"/>
      <c r="AF6" s="1"/>
      <c r="AG6" s="1"/>
      <c r="AH6" s="1"/>
      <c r="AI6" s="1"/>
      <c r="AJ6" s="1"/>
    </row>
    <row r="7" spans="2:36" ht="26.25" customHeight="1" thickBot="1">
      <c r="B7" s="849" t="s">
        <v>246</v>
      </c>
      <c r="C7" s="850"/>
      <c r="D7" s="126">
        <v>226</v>
      </c>
      <c r="E7" s="124">
        <v>98</v>
      </c>
      <c r="F7" s="125">
        <v>324</v>
      </c>
      <c r="G7" s="126">
        <v>120</v>
      </c>
      <c r="H7" s="124">
        <v>50</v>
      </c>
      <c r="I7" s="125">
        <v>170</v>
      </c>
      <c r="J7" s="126">
        <v>111</v>
      </c>
      <c r="K7" s="124">
        <v>46</v>
      </c>
      <c r="L7" s="125">
        <v>157</v>
      </c>
      <c r="M7" s="1"/>
      <c r="N7" s="1"/>
      <c r="O7" s="1"/>
      <c r="P7" s="1"/>
      <c r="Q7" s="1"/>
      <c r="R7" s="1"/>
      <c r="S7" s="1"/>
      <c r="T7" s="1"/>
      <c r="U7" s="1"/>
      <c r="V7" s="1"/>
      <c r="W7" s="1"/>
      <c r="X7" s="1"/>
      <c r="Y7" s="1"/>
      <c r="Z7" s="1"/>
      <c r="AA7" s="1"/>
      <c r="AB7" s="1"/>
      <c r="AC7" s="1"/>
      <c r="AD7" s="1"/>
      <c r="AE7" s="1"/>
      <c r="AF7" s="1"/>
      <c r="AG7" s="1"/>
      <c r="AH7" s="1"/>
      <c r="AI7" s="1"/>
      <c r="AJ7" s="1"/>
    </row>
    <row r="8" spans="2:36" ht="26.25" customHeight="1" thickTop="1">
      <c r="B8" s="860" t="s">
        <v>5</v>
      </c>
      <c r="C8" s="861"/>
      <c r="D8" s="129">
        <v>317</v>
      </c>
      <c r="E8" s="127">
        <v>131</v>
      </c>
      <c r="F8" s="128">
        <v>448</v>
      </c>
      <c r="G8" s="129">
        <v>192</v>
      </c>
      <c r="H8" s="127">
        <v>75</v>
      </c>
      <c r="I8" s="128">
        <v>267</v>
      </c>
      <c r="J8" s="129">
        <v>183</v>
      </c>
      <c r="K8" s="127">
        <v>67</v>
      </c>
      <c r="L8" s="128">
        <v>250</v>
      </c>
      <c r="M8" s="1"/>
      <c r="N8" s="1"/>
      <c r="O8" s="1"/>
      <c r="P8" s="1"/>
      <c r="Q8" s="1"/>
      <c r="R8" s="1"/>
      <c r="S8" s="1"/>
      <c r="T8" s="1"/>
      <c r="U8" s="1"/>
      <c r="V8" s="1"/>
      <c r="W8" s="1"/>
      <c r="X8" s="1"/>
      <c r="Y8" s="1"/>
      <c r="Z8" s="1"/>
      <c r="AA8" s="1"/>
      <c r="AB8" s="1"/>
      <c r="AC8" s="1"/>
      <c r="AD8" s="1"/>
      <c r="AE8" s="1"/>
      <c r="AF8" s="1"/>
      <c r="AG8" s="1"/>
      <c r="AH8" s="1"/>
      <c r="AI8" s="1"/>
      <c r="AJ8" s="1"/>
    </row>
    <row r="9" spans="2:36" ht="26.25" customHeight="1">
      <c r="B9" s="33" t="s">
        <v>563</v>
      </c>
      <c r="C9" s="739"/>
      <c r="D9" s="740"/>
      <c r="E9" s="740"/>
      <c r="F9" s="740"/>
      <c r="G9" s="740"/>
      <c r="H9" s="740"/>
      <c r="I9" s="740"/>
      <c r="J9" s="740"/>
      <c r="K9" s="740"/>
      <c r="L9" s="740"/>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844" t="s">
        <v>564</v>
      </c>
      <c r="D10" s="844"/>
      <c r="E10" s="844"/>
      <c r="F10" s="844"/>
      <c r="G10" s="844"/>
      <c r="H10" s="844"/>
      <c r="I10" s="844"/>
      <c r="J10" s="844"/>
      <c r="K10" s="844"/>
      <c r="L10" s="844"/>
      <c r="M10" s="844"/>
      <c r="N10" s="844"/>
      <c r="O10" s="766"/>
      <c r="P10" s="766"/>
      <c r="Q10" s="766"/>
      <c r="R10" s="766"/>
      <c r="S10" s="766"/>
      <c r="AH10" s="1"/>
      <c r="AI10" s="1"/>
      <c r="AJ10" s="1"/>
    </row>
    <row r="11" spans="3:36" ht="21" customHeight="1">
      <c r="C11" s="766"/>
      <c r="D11" s="766"/>
      <c r="E11" s="766"/>
      <c r="F11" s="766"/>
      <c r="G11" s="766"/>
      <c r="H11" s="766"/>
      <c r="I11" s="766"/>
      <c r="J11" s="766"/>
      <c r="K11" s="766"/>
      <c r="L11" s="766"/>
      <c r="M11" s="766"/>
      <c r="N11" s="766"/>
      <c r="O11" s="766"/>
      <c r="P11" s="766"/>
      <c r="Q11" s="766"/>
      <c r="R11" s="766"/>
      <c r="S11" s="766"/>
      <c r="AH11" s="1"/>
      <c r="AI11" s="1"/>
      <c r="AJ11" s="1"/>
    </row>
    <row r="12" spans="1:36" ht="21" customHeight="1">
      <c r="A12" s="60" t="s">
        <v>521</v>
      </c>
      <c r="B12" s="60"/>
      <c r="C12" s="60"/>
      <c r="AH12" s="1"/>
      <c r="AI12" s="1"/>
      <c r="AJ12" s="1"/>
    </row>
    <row r="13" spans="24:36" ht="14.25">
      <c r="X13" s="117"/>
      <c r="AA13" s="117"/>
      <c r="AD13" s="117"/>
      <c r="AG13" s="117" t="s">
        <v>233</v>
      </c>
      <c r="AH13" s="1"/>
      <c r="AI13" s="1"/>
      <c r="AJ13" s="66"/>
    </row>
    <row r="14" spans="2:36" ht="18" customHeight="1">
      <c r="B14" s="847"/>
      <c r="C14" s="848"/>
      <c r="D14" s="853" t="s">
        <v>234</v>
      </c>
      <c r="E14" s="854"/>
      <c r="F14" s="855"/>
      <c r="G14" s="853" t="s">
        <v>235</v>
      </c>
      <c r="H14" s="854"/>
      <c r="I14" s="855"/>
      <c r="J14" s="853" t="s">
        <v>236</v>
      </c>
      <c r="K14" s="854"/>
      <c r="L14" s="855"/>
      <c r="M14" s="853" t="s">
        <v>237</v>
      </c>
      <c r="N14" s="854"/>
      <c r="O14" s="855"/>
      <c r="P14" s="853" t="s">
        <v>16</v>
      </c>
      <c r="Q14" s="854"/>
      <c r="R14" s="855"/>
      <c r="S14" s="853" t="s">
        <v>238</v>
      </c>
      <c r="T14" s="854"/>
      <c r="U14" s="855"/>
      <c r="V14" s="853" t="s">
        <v>239</v>
      </c>
      <c r="W14" s="854"/>
      <c r="X14" s="855"/>
      <c r="Y14" s="853" t="s">
        <v>240</v>
      </c>
      <c r="Z14" s="854"/>
      <c r="AA14" s="855"/>
      <c r="AB14" s="853" t="s">
        <v>241</v>
      </c>
      <c r="AC14" s="854"/>
      <c r="AD14" s="855"/>
      <c r="AE14" s="853" t="s">
        <v>97</v>
      </c>
      <c r="AF14" s="854"/>
      <c r="AG14" s="855"/>
      <c r="AH14" s="1"/>
      <c r="AI14" s="1"/>
      <c r="AJ14" s="1"/>
    </row>
    <row r="15" spans="2:36" ht="17.25" customHeight="1">
      <c r="B15" s="849"/>
      <c r="C15" s="850"/>
      <c r="D15" s="856"/>
      <c r="E15" s="857"/>
      <c r="F15" s="858"/>
      <c r="G15" s="856"/>
      <c r="H15" s="857"/>
      <c r="I15" s="858"/>
      <c r="J15" s="856"/>
      <c r="K15" s="857"/>
      <c r="L15" s="858"/>
      <c r="M15" s="856"/>
      <c r="N15" s="857"/>
      <c r="O15" s="858"/>
      <c r="P15" s="856"/>
      <c r="Q15" s="857"/>
      <c r="R15" s="858"/>
      <c r="S15" s="856"/>
      <c r="T15" s="857"/>
      <c r="U15" s="858"/>
      <c r="V15" s="856"/>
      <c r="W15" s="857"/>
      <c r="X15" s="858"/>
      <c r="Y15" s="856"/>
      <c r="Z15" s="857"/>
      <c r="AA15" s="858"/>
      <c r="AB15" s="856"/>
      <c r="AC15" s="857"/>
      <c r="AD15" s="858"/>
      <c r="AE15" s="856"/>
      <c r="AF15" s="857"/>
      <c r="AG15" s="858"/>
      <c r="AH15" s="1"/>
      <c r="AI15" s="1"/>
      <c r="AJ15" s="1"/>
    </row>
    <row r="16" spans="2:36" ht="53.25" customHeight="1">
      <c r="B16" s="851"/>
      <c r="C16" s="852"/>
      <c r="D16" s="118" t="s">
        <v>242</v>
      </c>
      <c r="E16" s="119" t="s">
        <v>243</v>
      </c>
      <c r="F16" s="120" t="s">
        <v>244</v>
      </c>
      <c r="G16" s="118" t="s">
        <v>242</v>
      </c>
      <c r="H16" s="119" t="s">
        <v>243</v>
      </c>
      <c r="I16" s="120" t="s">
        <v>244</v>
      </c>
      <c r="J16" s="118" t="s">
        <v>242</v>
      </c>
      <c r="K16" s="119" t="s">
        <v>243</v>
      </c>
      <c r="L16" s="120" t="s">
        <v>244</v>
      </c>
      <c r="M16" s="118" t="s">
        <v>242</v>
      </c>
      <c r="N16" s="119" t="s">
        <v>243</v>
      </c>
      <c r="O16" s="120" t="s">
        <v>244</v>
      </c>
      <c r="P16" s="118" t="s">
        <v>242</v>
      </c>
      <c r="Q16" s="119" t="s">
        <v>243</v>
      </c>
      <c r="R16" s="120" t="s">
        <v>244</v>
      </c>
      <c r="S16" s="118" t="s">
        <v>242</v>
      </c>
      <c r="T16" s="119" t="s">
        <v>243</v>
      </c>
      <c r="U16" s="120" t="s">
        <v>244</v>
      </c>
      <c r="V16" s="118" t="s">
        <v>242</v>
      </c>
      <c r="W16" s="119" t="s">
        <v>243</v>
      </c>
      <c r="X16" s="120" t="s">
        <v>244</v>
      </c>
      <c r="Y16" s="118" t="s">
        <v>242</v>
      </c>
      <c r="Z16" s="119" t="s">
        <v>243</v>
      </c>
      <c r="AA16" s="120" t="s">
        <v>244</v>
      </c>
      <c r="AB16" s="118" t="s">
        <v>242</v>
      </c>
      <c r="AC16" s="119" t="s">
        <v>243</v>
      </c>
      <c r="AD16" s="120" t="s">
        <v>244</v>
      </c>
      <c r="AE16" s="118" t="s">
        <v>242</v>
      </c>
      <c r="AF16" s="119" t="s">
        <v>243</v>
      </c>
      <c r="AG16" s="120" t="s">
        <v>5</v>
      </c>
      <c r="AH16" s="1"/>
      <c r="AI16" s="1"/>
      <c r="AJ16" s="1"/>
    </row>
    <row r="17" spans="2:36" ht="26.25" customHeight="1">
      <c r="B17" s="862" t="s">
        <v>245</v>
      </c>
      <c r="C17" s="863"/>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849" t="s">
        <v>246</v>
      </c>
      <c r="C18" s="850"/>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860" t="s">
        <v>244</v>
      </c>
      <c r="C19" s="861"/>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523</v>
      </c>
      <c r="B21" s="60"/>
      <c r="C21" s="60"/>
      <c r="AH21" s="1"/>
      <c r="AI21" s="1"/>
      <c r="AJ21" s="1"/>
    </row>
    <row r="22" spans="9:36" ht="14.25">
      <c r="I22" s="117"/>
      <c r="L22" s="117" t="s">
        <v>233</v>
      </c>
      <c r="AA22" s="117"/>
      <c r="AD22" s="117"/>
      <c r="AG22" s="117"/>
      <c r="AJ22" s="117"/>
    </row>
    <row r="23" spans="2:36" ht="18.75" customHeight="1">
      <c r="B23" s="847"/>
      <c r="C23" s="848"/>
      <c r="D23" s="853" t="s">
        <v>97</v>
      </c>
      <c r="E23" s="854"/>
      <c r="F23" s="855"/>
      <c r="G23" s="853" t="s">
        <v>265</v>
      </c>
      <c r="H23" s="854"/>
      <c r="I23" s="855"/>
      <c r="J23" s="853" t="s">
        <v>554</v>
      </c>
      <c r="K23" s="854"/>
      <c r="L23" s="855"/>
      <c r="M23" s="1"/>
      <c r="N23" s="1"/>
      <c r="O23" s="1"/>
      <c r="P23" s="1"/>
      <c r="Q23" s="1"/>
      <c r="R23" s="1"/>
      <c r="S23" s="1"/>
      <c r="T23" s="1"/>
      <c r="U23" s="1"/>
      <c r="V23" s="1"/>
      <c r="W23" s="1"/>
      <c r="X23" s="1"/>
      <c r="Y23" s="1"/>
      <c r="Z23" s="1"/>
      <c r="AA23" s="1"/>
      <c r="AB23" s="1"/>
      <c r="AC23" s="1"/>
      <c r="AD23" s="1"/>
      <c r="AE23" s="1"/>
      <c r="AF23" s="1"/>
      <c r="AG23" s="1"/>
      <c r="AH23" s="1"/>
      <c r="AI23" s="1"/>
      <c r="AJ23" s="1"/>
    </row>
    <row r="24" spans="2:36" ht="18" customHeight="1">
      <c r="B24" s="849"/>
      <c r="C24" s="850"/>
      <c r="D24" s="856"/>
      <c r="E24" s="857"/>
      <c r="F24" s="858"/>
      <c r="G24" s="856"/>
      <c r="H24" s="857"/>
      <c r="I24" s="858"/>
      <c r="J24" s="856"/>
      <c r="K24" s="857"/>
      <c r="L24" s="858"/>
      <c r="M24" s="1"/>
      <c r="N24" s="1"/>
      <c r="O24" s="1"/>
      <c r="P24" s="1"/>
      <c r="Q24" s="1"/>
      <c r="R24" s="1"/>
      <c r="S24" s="1"/>
      <c r="T24" s="1"/>
      <c r="U24" s="1"/>
      <c r="V24" s="1"/>
      <c r="W24" s="1"/>
      <c r="X24" s="1"/>
      <c r="Y24" s="1"/>
      <c r="Z24" s="1"/>
      <c r="AA24" s="1"/>
      <c r="AB24" s="1"/>
      <c r="AC24" s="1"/>
      <c r="AD24" s="1"/>
      <c r="AE24" s="1"/>
      <c r="AF24" s="1"/>
      <c r="AG24" s="1"/>
      <c r="AH24" s="1"/>
      <c r="AI24" s="1"/>
      <c r="AJ24" s="1"/>
    </row>
    <row r="25" spans="2:36" ht="21" customHeight="1">
      <c r="B25" s="851"/>
      <c r="C25" s="852"/>
      <c r="D25" s="130" t="s">
        <v>247</v>
      </c>
      <c r="E25" s="131" t="s">
        <v>248</v>
      </c>
      <c r="F25" s="132" t="s">
        <v>5</v>
      </c>
      <c r="G25" s="130" t="s">
        <v>247</v>
      </c>
      <c r="H25" s="131" t="s">
        <v>248</v>
      </c>
      <c r="I25" s="132" t="s">
        <v>5</v>
      </c>
      <c r="J25" s="130" t="s">
        <v>247</v>
      </c>
      <c r="K25" s="131" t="s">
        <v>248</v>
      </c>
      <c r="L25" s="132" t="s">
        <v>5</v>
      </c>
      <c r="M25" s="1"/>
      <c r="N25" s="1"/>
      <c r="O25" s="1"/>
      <c r="P25" s="1"/>
      <c r="Q25" s="1"/>
      <c r="R25" s="1"/>
      <c r="S25" s="1"/>
      <c r="T25" s="1"/>
      <c r="U25" s="1"/>
      <c r="V25" s="1"/>
      <c r="W25" s="1"/>
      <c r="X25" s="1"/>
      <c r="Y25" s="1"/>
      <c r="Z25" s="1"/>
      <c r="AA25" s="1"/>
      <c r="AB25" s="1"/>
      <c r="AC25" s="1"/>
      <c r="AD25" s="1"/>
      <c r="AE25" s="1"/>
      <c r="AF25" s="1"/>
      <c r="AG25" s="1"/>
      <c r="AH25" s="1"/>
      <c r="AI25" s="1"/>
      <c r="AJ25" s="1"/>
    </row>
    <row r="26" spans="2:36" ht="26.25" customHeight="1">
      <c r="B26" s="862" t="s">
        <v>245</v>
      </c>
      <c r="C26" s="863"/>
      <c r="D26" s="123">
        <v>89</v>
      </c>
      <c r="E26" s="121">
        <v>35</v>
      </c>
      <c r="F26" s="122">
        <v>124</v>
      </c>
      <c r="G26" s="123">
        <v>66</v>
      </c>
      <c r="H26" s="121">
        <v>31</v>
      </c>
      <c r="I26" s="122">
        <v>97</v>
      </c>
      <c r="J26" s="123">
        <v>71</v>
      </c>
      <c r="K26" s="121">
        <v>22</v>
      </c>
      <c r="L26" s="122">
        <v>93</v>
      </c>
      <c r="M26" s="1"/>
      <c r="N26" s="1"/>
      <c r="O26" s="1"/>
      <c r="P26" s="1"/>
      <c r="Q26" s="1"/>
      <c r="R26" s="1"/>
      <c r="S26" s="1"/>
      <c r="T26" s="1"/>
      <c r="U26" s="1"/>
      <c r="V26" s="1"/>
      <c r="W26" s="1"/>
      <c r="X26" s="1"/>
      <c r="Y26" s="1"/>
      <c r="Z26" s="1"/>
      <c r="AA26" s="1"/>
      <c r="AB26" s="1"/>
      <c r="AC26" s="1"/>
      <c r="AD26" s="1"/>
      <c r="AE26" s="1"/>
      <c r="AF26" s="1"/>
      <c r="AG26" s="1"/>
      <c r="AH26" s="1"/>
      <c r="AI26" s="1"/>
      <c r="AJ26" s="1"/>
    </row>
    <row r="27" spans="2:36" ht="26.25" customHeight="1" thickBot="1">
      <c r="B27" s="849" t="s">
        <v>246</v>
      </c>
      <c r="C27" s="850"/>
      <c r="D27" s="126">
        <v>218</v>
      </c>
      <c r="E27" s="124">
        <v>106</v>
      </c>
      <c r="F27" s="125">
        <v>324</v>
      </c>
      <c r="G27" s="126">
        <v>124</v>
      </c>
      <c r="H27" s="124">
        <v>46</v>
      </c>
      <c r="I27" s="125">
        <v>170</v>
      </c>
      <c r="J27" s="126">
        <v>112</v>
      </c>
      <c r="K27" s="124">
        <v>45</v>
      </c>
      <c r="L27" s="125">
        <v>157</v>
      </c>
      <c r="M27" s="1"/>
      <c r="N27" s="1"/>
      <c r="O27" s="1"/>
      <c r="P27" s="1"/>
      <c r="Q27" s="1"/>
      <c r="R27" s="1"/>
      <c r="S27" s="1"/>
      <c r="T27" s="1"/>
      <c r="U27" s="1"/>
      <c r="V27" s="1"/>
      <c r="W27" s="1"/>
      <c r="X27" s="1"/>
      <c r="Y27" s="1"/>
      <c r="Z27" s="1"/>
      <c r="AA27" s="1"/>
      <c r="AB27" s="1"/>
      <c r="AC27" s="1"/>
      <c r="AD27" s="1"/>
      <c r="AE27" s="1"/>
      <c r="AF27" s="1"/>
      <c r="AG27" s="1"/>
      <c r="AH27" s="1"/>
      <c r="AI27" s="1"/>
      <c r="AJ27" s="1"/>
    </row>
    <row r="28" spans="2:36" ht="26.25" customHeight="1" thickTop="1">
      <c r="B28" s="860" t="s">
        <v>5</v>
      </c>
      <c r="C28" s="861"/>
      <c r="D28" s="129">
        <v>307</v>
      </c>
      <c r="E28" s="127">
        <v>141</v>
      </c>
      <c r="F28" s="128">
        <v>448</v>
      </c>
      <c r="G28" s="129">
        <v>190</v>
      </c>
      <c r="H28" s="127">
        <v>77</v>
      </c>
      <c r="I28" s="128">
        <v>267</v>
      </c>
      <c r="J28" s="129">
        <v>183</v>
      </c>
      <c r="K28" s="127">
        <v>67</v>
      </c>
      <c r="L28" s="128">
        <v>250</v>
      </c>
      <c r="M28" s="1"/>
      <c r="N28" s="1"/>
      <c r="O28" s="1"/>
      <c r="P28" s="1"/>
      <c r="Q28" s="1"/>
      <c r="R28" s="1"/>
      <c r="S28" s="1"/>
      <c r="T28" s="1"/>
      <c r="U28" s="1"/>
      <c r="V28" s="1"/>
      <c r="W28" s="1"/>
      <c r="X28" s="1"/>
      <c r="Y28" s="1"/>
      <c r="Z28" s="1"/>
      <c r="AA28" s="1"/>
      <c r="AB28" s="1"/>
      <c r="AC28" s="1"/>
      <c r="AD28" s="1"/>
      <c r="AE28" s="1"/>
      <c r="AF28" s="1"/>
      <c r="AG28" s="1"/>
      <c r="AH28" s="1"/>
      <c r="AI28" s="1"/>
      <c r="AJ28" s="1"/>
    </row>
    <row r="29" spans="2:36" ht="21" customHeight="1">
      <c r="B29" s="269" t="s">
        <v>249</v>
      </c>
      <c r="C29" s="65"/>
      <c r="D29" s="133" t="s">
        <v>255</v>
      </c>
      <c r="G29" s="133" t="s">
        <v>257</v>
      </c>
      <c r="J29" s="133" t="s">
        <v>558</v>
      </c>
      <c r="M29" s="1"/>
      <c r="N29" s="1"/>
      <c r="O29" s="1"/>
      <c r="P29" s="1"/>
      <c r="Q29" s="1"/>
      <c r="R29" s="1"/>
      <c r="S29" s="1"/>
      <c r="T29" s="1"/>
      <c r="U29" s="1"/>
      <c r="V29" s="1"/>
      <c r="W29" s="1"/>
      <c r="X29" s="1"/>
      <c r="Y29" s="1"/>
      <c r="Z29" s="1"/>
      <c r="AA29" s="1"/>
      <c r="AB29" s="1"/>
      <c r="AC29" s="1"/>
      <c r="AD29" s="1"/>
      <c r="AE29" s="1"/>
      <c r="AF29" s="1"/>
      <c r="AG29" s="1"/>
      <c r="AH29" s="1"/>
      <c r="AI29" s="1"/>
      <c r="AJ29" s="1"/>
    </row>
    <row r="30" spans="2:36" ht="21" customHeight="1">
      <c r="B30" s="741"/>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524</v>
      </c>
      <c r="B31" s="60"/>
      <c r="C31" s="60"/>
      <c r="AH31" s="1"/>
      <c r="AI31" s="1"/>
      <c r="AJ31" s="1"/>
    </row>
    <row r="32" spans="24:36" ht="14.25">
      <c r="X32" s="117"/>
      <c r="AA32" s="117"/>
      <c r="AD32" s="117"/>
      <c r="AG32" s="117" t="s">
        <v>233</v>
      </c>
      <c r="AH32" s="1"/>
      <c r="AI32" s="1"/>
      <c r="AJ32" s="1"/>
    </row>
    <row r="33" spans="2:36" ht="18.75" customHeight="1">
      <c r="B33" s="847"/>
      <c r="C33" s="848"/>
      <c r="D33" s="853" t="s">
        <v>234</v>
      </c>
      <c r="E33" s="854"/>
      <c r="F33" s="855"/>
      <c r="G33" s="853" t="s">
        <v>235</v>
      </c>
      <c r="H33" s="854"/>
      <c r="I33" s="855"/>
      <c r="J33" s="853" t="s">
        <v>236</v>
      </c>
      <c r="K33" s="854"/>
      <c r="L33" s="855"/>
      <c r="M33" s="853" t="s">
        <v>237</v>
      </c>
      <c r="N33" s="854"/>
      <c r="O33" s="855"/>
      <c r="P33" s="853" t="s">
        <v>16</v>
      </c>
      <c r="Q33" s="854"/>
      <c r="R33" s="855"/>
      <c r="S33" s="853" t="s">
        <v>238</v>
      </c>
      <c r="T33" s="854"/>
      <c r="U33" s="855"/>
      <c r="V33" s="853" t="s">
        <v>239</v>
      </c>
      <c r="W33" s="854"/>
      <c r="X33" s="855"/>
      <c r="Y33" s="853" t="s">
        <v>240</v>
      </c>
      <c r="Z33" s="854"/>
      <c r="AA33" s="855"/>
      <c r="AB33" s="853" t="s">
        <v>241</v>
      </c>
      <c r="AC33" s="854"/>
      <c r="AD33" s="855"/>
      <c r="AE33" s="853" t="s">
        <v>97</v>
      </c>
      <c r="AF33" s="854"/>
      <c r="AG33" s="855"/>
      <c r="AH33" s="1"/>
      <c r="AI33" s="1"/>
      <c r="AJ33" s="1"/>
    </row>
    <row r="34" spans="2:36" ht="18" customHeight="1">
      <c r="B34" s="849"/>
      <c r="C34" s="850"/>
      <c r="D34" s="856"/>
      <c r="E34" s="857"/>
      <c r="F34" s="858"/>
      <c r="G34" s="856"/>
      <c r="H34" s="857"/>
      <c r="I34" s="858"/>
      <c r="J34" s="856"/>
      <c r="K34" s="857"/>
      <c r="L34" s="858"/>
      <c r="M34" s="856"/>
      <c r="N34" s="857"/>
      <c r="O34" s="858"/>
      <c r="P34" s="856"/>
      <c r="Q34" s="857"/>
      <c r="R34" s="858"/>
      <c r="S34" s="856"/>
      <c r="T34" s="857"/>
      <c r="U34" s="858"/>
      <c r="V34" s="856"/>
      <c r="W34" s="857"/>
      <c r="X34" s="858"/>
      <c r="Y34" s="856"/>
      <c r="Z34" s="857"/>
      <c r="AA34" s="858"/>
      <c r="AB34" s="856"/>
      <c r="AC34" s="857"/>
      <c r="AD34" s="858"/>
      <c r="AE34" s="856"/>
      <c r="AF34" s="857"/>
      <c r="AG34" s="858"/>
      <c r="AH34" s="1"/>
      <c r="AI34" s="1"/>
      <c r="AJ34" s="1"/>
    </row>
    <row r="35" spans="2:36" ht="21" customHeight="1">
      <c r="B35" s="851"/>
      <c r="C35" s="852"/>
      <c r="D35" s="130" t="s">
        <v>247</v>
      </c>
      <c r="E35" s="131" t="s">
        <v>248</v>
      </c>
      <c r="F35" s="132" t="s">
        <v>244</v>
      </c>
      <c r="G35" s="130" t="s">
        <v>247</v>
      </c>
      <c r="H35" s="131" t="s">
        <v>248</v>
      </c>
      <c r="I35" s="132" t="s">
        <v>244</v>
      </c>
      <c r="J35" s="130" t="s">
        <v>247</v>
      </c>
      <c r="K35" s="131" t="s">
        <v>248</v>
      </c>
      <c r="L35" s="132" t="s">
        <v>244</v>
      </c>
      <c r="M35" s="130" t="s">
        <v>247</v>
      </c>
      <c r="N35" s="131" t="s">
        <v>248</v>
      </c>
      <c r="O35" s="132" t="s">
        <v>244</v>
      </c>
      <c r="P35" s="130" t="s">
        <v>247</v>
      </c>
      <c r="Q35" s="131" t="s">
        <v>248</v>
      </c>
      <c r="R35" s="132" t="s">
        <v>244</v>
      </c>
      <c r="S35" s="130" t="s">
        <v>247</v>
      </c>
      <c r="T35" s="131" t="s">
        <v>248</v>
      </c>
      <c r="U35" s="132" t="s">
        <v>244</v>
      </c>
      <c r="V35" s="130" t="s">
        <v>247</v>
      </c>
      <c r="W35" s="131" t="s">
        <v>248</v>
      </c>
      <c r="X35" s="132" t="s">
        <v>244</v>
      </c>
      <c r="Y35" s="130" t="s">
        <v>247</v>
      </c>
      <c r="Z35" s="131" t="s">
        <v>248</v>
      </c>
      <c r="AA35" s="132" t="s">
        <v>244</v>
      </c>
      <c r="AB35" s="130" t="s">
        <v>247</v>
      </c>
      <c r="AC35" s="131" t="s">
        <v>248</v>
      </c>
      <c r="AD35" s="132" t="s">
        <v>244</v>
      </c>
      <c r="AE35" s="130" t="s">
        <v>247</v>
      </c>
      <c r="AF35" s="131" t="s">
        <v>248</v>
      </c>
      <c r="AG35" s="132" t="s">
        <v>5</v>
      </c>
      <c r="AH35" s="1"/>
      <c r="AI35" s="1"/>
      <c r="AJ35" s="1"/>
    </row>
    <row r="36" spans="2:36" ht="26.25" customHeight="1">
      <c r="B36" s="862" t="s">
        <v>245</v>
      </c>
      <c r="C36" s="863"/>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849" t="s">
        <v>246</v>
      </c>
      <c r="C37" s="850"/>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860" t="s">
        <v>244</v>
      </c>
      <c r="C38" s="861"/>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249</v>
      </c>
      <c r="C39" s="65"/>
      <c r="D39" s="309" t="s">
        <v>250</v>
      </c>
      <c r="E39" s="1"/>
      <c r="F39" s="1"/>
      <c r="G39" s="309" t="s">
        <v>250</v>
      </c>
      <c r="H39" s="1"/>
      <c r="I39" s="1"/>
      <c r="J39" s="310" t="s">
        <v>251</v>
      </c>
      <c r="K39" s="1"/>
      <c r="L39" s="1"/>
      <c r="M39" s="133" t="s">
        <v>252</v>
      </c>
      <c r="P39" s="133" t="s">
        <v>253</v>
      </c>
      <c r="S39" s="133" t="s">
        <v>254</v>
      </c>
      <c r="V39" s="133" t="s">
        <v>254</v>
      </c>
      <c r="Y39" s="133" t="s">
        <v>255</v>
      </c>
      <c r="AB39" s="133" t="s">
        <v>256</v>
      </c>
      <c r="AE39" s="133" t="s">
        <v>255</v>
      </c>
      <c r="AH39" s="1"/>
      <c r="AI39" s="1"/>
      <c r="AJ39" s="1"/>
    </row>
    <row r="40" spans="3:36" ht="21" customHeight="1">
      <c r="C40" s="64"/>
      <c r="AH40" s="1"/>
      <c r="AI40" s="1"/>
      <c r="AJ40" s="1"/>
    </row>
    <row r="41" spans="1:36" ht="21" customHeight="1">
      <c r="A41" s="60" t="s">
        <v>560</v>
      </c>
      <c r="B41" s="60"/>
      <c r="C41" s="60"/>
      <c r="AH41" s="1"/>
      <c r="AI41" s="1"/>
      <c r="AJ41" s="1"/>
    </row>
    <row r="42" spans="6:36" ht="14.25">
      <c r="F42" s="117"/>
      <c r="I42" s="117"/>
      <c r="L42" s="117" t="s">
        <v>541</v>
      </c>
      <c r="M42" s="1"/>
      <c r="N42" s="1"/>
      <c r="O42" s="1"/>
      <c r="P42" s="1"/>
      <c r="Q42" s="1"/>
      <c r="R42" s="1"/>
      <c r="S42" s="1"/>
      <c r="T42" s="1"/>
      <c r="U42" s="1"/>
      <c r="V42" s="1"/>
      <c r="W42" s="1"/>
      <c r="X42" s="1"/>
      <c r="Y42" s="1"/>
      <c r="Z42" s="1"/>
      <c r="AA42" s="1"/>
      <c r="AB42" s="1"/>
      <c r="AC42" s="1"/>
      <c r="AD42" s="1"/>
      <c r="AE42" s="1"/>
      <c r="AF42" s="1"/>
      <c r="AG42" s="1"/>
      <c r="AH42" s="1"/>
      <c r="AI42" s="1"/>
      <c r="AJ42" s="1"/>
    </row>
    <row r="43" spans="2:36" ht="18.75" customHeight="1">
      <c r="B43" s="847"/>
      <c r="C43" s="848"/>
      <c r="D43" s="853" t="s">
        <v>97</v>
      </c>
      <c r="E43" s="854"/>
      <c r="F43" s="855"/>
      <c r="G43" s="853" t="s">
        <v>265</v>
      </c>
      <c r="H43" s="854"/>
      <c r="I43" s="855"/>
      <c r="J43" s="853" t="s">
        <v>554</v>
      </c>
      <c r="K43" s="854"/>
      <c r="L43" s="855"/>
      <c r="M43" s="1"/>
      <c r="N43" s="1"/>
      <c r="O43" s="1"/>
      <c r="P43" s="1"/>
      <c r="Q43" s="1"/>
      <c r="R43" s="1"/>
      <c r="S43" s="1"/>
      <c r="T43" s="1"/>
      <c r="U43" s="1"/>
      <c r="V43" s="1"/>
      <c r="W43" s="1"/>
      <c r="X43" s="1"/>
      <c r="Y43" s="1"/>
      <c r="Z43" s="1"/>
      <c r="AA43" s="1"/>
      <c r="AB43" s="1"/>
      <c r="AC43" s="1"/>
      <c r="AD43" s="1"/>
      <c r="AE43" s="1"/>
      <c r="AF43" s="1"/>
      <c r="AG43" s="1"/>
      <c r="AH43" s="1"/>
      <c r="AI43" s="1"/>
      <c r="AJ43" s="1"/>
    </row>
    <row r="44" spans="2:36" ht="18" customHeight="1">
      <c r="B44" s="849"/>
      <c r="C44" s="850"/>
      <c r="D44" s="856"/>
      <c r="E44" s="857"/>
      <c r="F44" s="858"/>
      <c r="G44" s="856"/>
      <c r="H44" s="857"/>
      <c r="I44" s="858"/>
      <c r="J44" s="856"/>
      <c r="K44" s="857"/>
      <c r="L44" s="858"/>
      <c r="M44" s="1"/>
      <c r="N44" s="1"/>
      <c r="O44" s="1"/>
      <c r="P44" s="1"/>
      <c r="Q44" s="1"/>
      <c r="R44" s="1"/>
      <c r="S44" s="1"/>
      <c r="T44" s="1"/>
      <c r="U44" s="1"/>
      <c r="V44" s="1"/>
      <c r="W44" s="1"/>
      <c r="X44" s="1"/>
      <c r="Y44" s="1"/>
      <c r="Z44" s="1"/>
      <c r="AA44" s="1"/>
      <c r="AB44" s="1"/>
      <c r="AC44" s="1"/>
      <c r="AD44" s="1"/>
      <c r="AE44" s="1"/>
      <c r="AF44" s="1"/>
      <c r="AG44" s="1"/>
      <c r="AH44" s="1"/>
      <c r="AI44" s="1"/>
      <c r="AJ44" s="1"/>
    </row>
    <row r="45" spans="2:36" ht="21" customHeight="1">
      <c r="B45" s="851"/>
      <c r="C45" s="852"/>
      <c r="D45" s="130" t="s">
        <v>258</v>
      </c>
      <c r="E45" s="131" t="s">
        <v>259</v>
      </c>
      <c r="F45" s="132" t="s">
        <v>5</v>
      </c>
      <c r="G45" s="130" t="s">
        <v>258</v>
      </c>
      <c r="H45" s="131" t="s">
        <v>259</v>
      </c>
      <c r="I45" s="132" t="s">
        <v>5</v>
      </c>
      <c r="J45" s="130" t="s">
        <v>258</v>
      </c>
      <c r="K45" s="131" t="s">
        <v>259</v>
      </c>
      <c r="L45" s="132" t="s">
        <v>5</v>
      </c>
      <c r="M45" s="1"/>
      <c r="N45" s="1"/>
      <c r="O45" s="1"/>
      <c r="P45" s="1"/>
      <c r="Q45" s="1"/>
      <c r="R45" s="1"/>
      <c r="S45" s="1"/>
      <c r="T45" s="1"/>
      <c r="U45" s="1"/>
      <c r="V45" s="1"/>
      <c r="W45" s="1"/>
      <c r="X45" s="1"/>
      <c r="Y45" s="1"/>
      <c r="Z45" s="1"/>
      <c r="AA45" s="1"/>
      <c r="AB45" s="1"/>
      <c r="AC45" s="1"/>
      <c r="AD45" s="1"/>
      <c r="AE45" s="1"/>
      <c r="AF45" s="1"/>
      <c r="AG45" s="1"/>
      <c r="AH45" s="1"/>
      <c r="AI45" s="1"/>
      <c r="AJ45" s="1"/>
    </row>
    <row r="46" spans="2:36" ht="26.25" customHeight="1">
      <c r="B46" s="862" t="s">
        <v>260</v>
      </c>
      <c r="C46" s="863"/>
      <c r="D46" s="187">
        <v>9.4</v>
      </c>
      <c r="E46" s="185">
        <v>-3.8</v>
      </c>
      <c r="F46" s="186">
        <v>5.6</v>
      </c>
      <c r="G46" s="187">
        <v>9.2</v>
      </c>
      <c r="H46" s="185">
        <v>-0.8</v>
      </c>
      <c r="I46" s="186">
        <v>8.4</v>
      </c>
      <c r="J46" s="187">
        <v>11.7</v>
      </c>
      <c r="K46" s="185">
        <v>-1.2</v>
      </c>
      <c r="L46" s="186">
        <v>10.5</v>
      </c>
      <c r="M46" s="1"/>
      <c r="N46" s="1"/>
      <c r="O46" s="1"/>
      <c r="P46" s="1"/>
      <c r="Q46" s="1"/>
      <c r="R46" s="1"/>
      <c r="S46" s="1"/>
      <c r="T46" s="1"/>
      <c r="U46" s="1"/>
      <c r="V46" s="1"/>
      <c r="W46" s="1"/>
      <c r="X46" s="1"/>
      <c r="Y46" s="1"/>
      <c r="Z46" s="1"/>
      <c r="AA46" s="1"/>
      <c r="AB46" s="1"/>
      <c r="AC46" s="1"/>
      <c r="AD46" s="1"/>
      <c r="AE46" s="1"/>
      <c r="AF46" s="1"/>
      <c r="AG46" s="1"/>
      <c r="AH46" s="1"/>
      <c r="AI46" s="1"/>
      <c r="AJ46" s="1"/>
    </row>
    <row r="47" spans="2:36" ht="26.25" customHeight="1">
      <c r="B47" s="864" t="s">
        <v>261</v>
      </c>
      <c r="C47" s="846"/>
      <c r="D47" s="190">
        <v>20</v>
      </c>
      <c r="E47" s="188">
        <v>-12.8</v>
      </c>
      <c r="F47" s="189">
        <v>7.2</v>
      </c>
      <c r="G47" s="190">
        <v>25.9</v>
      </c>
      <c r="H47" s="188">
        <v>-22.2</v>
      </c>
      <c r="I47" s="189">
        <v>3.7</v>
      </c>
      <c r="J47" s="190">
        <v>22.3</v>
      </c>
      <c r="K47" s="188">
        <v>-24</v>
      </c>
      <c r="L47" s="189">
        <v>-1.7</v>
      </c>
      <c r="M47" s="1"/>
      <c r="N47" s="1"/>
      <c r="O47" s="1"/>
      <c r="P47" s="1"/>
      <c r="Q47" s="1"/>
      <c r="R47" s="1"/>
      <c r="S47" s="1"/>
      <c r="T47" s="1"/>
      <c r="U47" s="1"/>
      <c r="V47" s="1"/>
      <c r="W47" s="1"/>
      <c r="X47" s="1"/>
      <c r="Y47" s="1"/>
      <c r="Z47" s="1"/>
      <c r="AA47" s="1"/>
      <c r="AB47" s="1"/>
      <c r="AC47" s="1"/>
      <c r="AD47" s="1"/>
      <c r="AE47" s="1"/>
      <c r="AF47" s="1"/>
      <c r="AG47" s="1"/>
      <c r="AH47" s="1"/>
      <c r="AI47" s="1"/>
      <c r="AJ47" s="1"/>
    </row>
    <row r="48" spans="2:36" ht="36" customHeight="1">
      <c r="B48" s="845" t="s">
        <v>262</v>
      </c>
      <c r="C48" s="846"/>
      <c r="D48" s="190">
        <v>18.1</v>
      </c>
      <c r="E48" s="188">
        <v>-2.6</v>
      </c>
      <c r="F48" s="189">
        <v>15.5</v>
      </c>
      <c r="G48" s="190">
        <v>17.3</v>
      </c>
      <c r="H48" s="188">
        <v>-0.7</v>
      </c>
      <c r="I48" s="189">
        <v>16.6</v>
      </c>
      <c r="J48" s="190">
        <v>23.2</v>
      </c>
      <c r="K48" s="188">
        <v>-0.7</v>
      </c>
      <c r="L48" s="189">
        <v>22.5</v>
      </c>
      <c r="M48" s="1"/>
      <c r="N48" s="1"/>
      <c r="O48" s="1"/>
      <c r="P48" s="1"/>
      <c r="Q48" s="1"/>
      <c r="R48" s="1"/>
      <c r="S48" s="1"/>
      <c r="T48" s="1"/>
      <c r="U48" s="1"/>
      <c r="V48" s="1"/>
      <c r="W48" s="1"/>
      <c r="X48" s="1"/>
      <c r="Y48" s="1"/>
      <c r="Z48" s="1"/>
      <c r="AA48" s="1"/>
      <c r="AB48" s="1"/>
      <c r="AC48" s="1"/>
      <c r="AD48" s="1"/>
      <c r="AE48" s="1"/>
      <c r="AF48" s="1"/>
      <c r="AG48" s="1"/>
      <c r="AH48" s="1"/>
      <c r="AI48" s="1"/>
      <c r="AJ48" s="1"/>
    </row>
    <row r="49" spans="2:36" ht="36" customHeight="1" thickBot="1">
      <c r="B49" s="859" t="s">
        <v>263</v>
      </c>
      <c r="C49" s="850"/>
      <c r="D49" s="193">
        <v>8.2</v>
      </c>
      <c r="E49" s="191">
        <v>-7.5</v>
      </c>
      <c r="F49" s="192">
        <v>0.7</v>
      </c>
      <c r="G49" s="193">
        <v>14.8</v>
      </c>
      <c r="H49" s="191">
        <v>-1.8</v>
      </c>
      <c r="I49" s="192">
        <v>13</v>
      </c>
      <c r="J49" s="193">
        <v>6.4</v>
      </c>
      <c r="K49" s="191">
        <v>-2.5</v>
      </c>
      <c r="L49" s="192">
        <v>3.9</v>
      </c>
      <c r="M49" s="1"/>
      <c r="N49" s="1"/>
      <c r="O49" s="1"/>
      <c r="P49" s="1"/>
      <c r="Q49" s="1"/>
      <c r="R49" s="1"/>
      <c r="S49" s="1"/>
      <c r="T49" s="1"/>
      <c r="U49" s="1"/>
      <c r="V49" s="1"/>
      <c r="W49" s="1"/>
      <c r="X49" s="1"/>
      <c r="Y49" s="1"/>
      <c r="Z49" s="1"/>
      <c r="AA49" s="1"/>
      <c r="AB49" s="1"/>
      <c r="AC49" s="1"/>
      <c r="AD49" s="1"/>
      <c r="AE49" s="1"/>
      <c r="AF49" s="1"/>
      <c r="AG49" s="1"/>
      <c r="AH49" s="1"/>
      <c r="AI49" s="1"/>
      <c r="AJ49" s="1"/>
    </row>
    <row r="50" spans="2:36" ht="26.25" customHeight="1" thickTop="1">
      <c r="B50" s="860" t="s">
        <v>5</v>
      </c>
      <c r="C50" s="861"/>
      <c r="D50" s="196">
        <v>55.7</v>
      </c>
      <c r="E50" s="194">
        <v>-26.7</v>
      </c>
      <c r="F50" s="195">
        <v>29</v>
      </c>
      <c r="G50" s="196">
        <v>67.2</v>
      </c>
      <c r="H50" s="194">
        <v>-25.5</v>
      </c>
      <c r="I50" s="195">
        <v>41.7</v>
      </c>
      <c r="J50" s="196">
        <v>63.6</v>
      </c>
      <c r="K50" s="194">
        <v>-28.4</v>
      </c>
      <c r="L50" s="195">
        <v>35.2</v>
      </c>
      <c r="M50" s="1"/>
      <c r="N50" s="1"/>
      <c r="O50" s="1"/>
      <c r="P50" s="1"/>
      <c r="Q50" s="1"/>
      <c r="R50" s="1"/>
      <c r="S50" s="1"/>
      <c r="T50" s="1"/>
      <c r="U50" s="1"/>
      <c r="V50" s="1"/>
      <c r="W50" s="1"/>
      <c r="X50" s="1"/>
      <c r="Y50" s="1"/>
      <c r="Z50" s="1"/>
      <c r="AA50" s="1"/>
      <c r="AB50" s="1"/>
      <c r="AC50" s="1"/>
      <c r="AD50" s="1"/>
      <c r="AE50" s="1"/>
      <c r="AF50" s="1"/>
      <c r="AG50" s="1"/>
      <c r="AH50" s="1"/>
      <c r="AI50" s="1"/>
      <c r="AJ50" s="1"/>
    </row>
    <row r="51" spans="2:36" ht="26.25" customHeight="1">
      <c r="B51" s="739"/>
      <c r="C51" s="739"/>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1"/>
      <c r="AI51" s="1"/>
      <c r="AJ51" s="1"/>
    </row>
    <row r="52" spans="1:36" ht="21" customHeight="1">
      <c r="A52" s="60" t="s">
        <v>561</v>
      </c>
      <c r="B52" s="60"/>
      <c r="C52" s="60"/>
      <c r="AH52" s="1"/>
      <c r="AI52" s="1"/>
      <c r="AJ52" s="1"/>
    </row>
    <row r="53" spans="24:36" ht="14.25">
      <c r="X53" s="117"/>
      <c r="AA53" s="117"/>
      <c r="AD53" s="117"/>
      <c r="AG53" s="117" t="s">
        <v>539</v>
      </c>
      <c r="AH53" s="1"/>
      <c r="AI53" s="1"/>
      <c r="AJ53" s="1"/>
    </row>
    <row r="54" spans="2:36" ht="18.75" customHeight="1">
      <c r="B54" s="847"/>
      <c r="C54" s="848"/>
      <c r="D54" s="853" t="s">
        <v>234</v>
      </c>
      <c r="E54" s="854"/>
      <c r="F54" s="855"/>
      <c r="G54" s="853" t="s">
        <v>235</v>
      </c>
      <c r="H54" s="854"/>
      <c r="I54" s="855"/>
      <c r="J54" s="853" t="s">
        <v>236</v>
      </c>
      <c r="K54" s="854"/>
      <c r="L54" s="855"/>
      <c r="M54" s="853" t="s">
        <v>237</v>
      </c>
      <c r="N54" s="854"/>
      <c r="O54" s="855"/>
      <c r="P54" s="853" t="s">
        <v>16</v>
      </c>
      <c r="Q54" s="854"/>
      <c r="R54" s="855"/>
      <c r="S54" s="853" t="s">
        <v>238</v>
      </c>
      <c r="T54" s="854"/>
      <c r="U54" s="855"/>
      <c r="V54" s="853" t="s">
        <v>239</v>
      </c>
      <c r="W54" s="854"/>
      <c r="X54" s="855"/>
      <c r="Y54" s="853" t="s">
        <v>240</v>
      </c>
      <c r="Z54" s="854"/>
      <c r="AA54" s="855"/>
      <c r="AB54" s="853" t="s">
        <v>241</v>
      </c>
      <c r="AC54" s="854"/>
      <c r="AD54" s="855"/>
      <c r="AE54" s="853" t="s">
        <v>97</v>
      </c>
      <c r="AF54" s="854"/>
      <c r="AG54" s="855"/>
      <c r="AH54" s="1"/>
      <c r="AI54" s="1"/>
      <c r="AJ54" s="1"/>
    </row>
    <row r="55" spans="2:36" ht="18" customHeight="1">
      <c r="B55" s="849"/>
      <c r="C55" s="850"/>
      <c r="D55" s="856"/>
      <c r="E55" s="857"/>
      <c r="F55" s="858"/>
      <c r="G55" s="856"/>
      <c r="H55" s="857"/>
      <c r="I55" s="858"/>
      <c r="J55" s="856"/>
      <c r="K55" s="857"/>
      <c r="L55" s="858"/>
      <c r="M55" s="856"/>
      <c r="N55" s="857"/>
      <c r="O55" s="858"/>
      <c r="P55" s="856"/>
      <c r="Q55" s="857"/>
      <c r="R55" s="858"/>
      <c r="S55" s="856"/>
      <c r="T55" s="857"/>
      <c r="U55" s="858"/>
      <c r="V55" s="856"/>
      <c r="W55" s="857"/>
      <c r="X55" s="858"/>
      <c r="Y55" s="856"/>
      <c r="Z55" s="857"/>
      <c r="AA55" s="858"/>
      <c r="AB55" s="856"/>
      <c r="AC55" s="857"/>
      <c r="AD55" s="858"/>
      <c r="AE55" s="856"/>
      <c r="AF55" s="857"/>
      <c r="AG55" s="858"/>
      <c r="AH55" s="1"/>
      <c r="AI55" s="1"/>
      <c r="AJ55" s="1"/>
    </row>
    <row r="56" spans="2:36" ht="21" customHeight="1">
      <c r="B56" s="851"/>
      <c r="C56" s="852"/>
      <c r="D56" s="130" t="s">
        <v>258</v>
      </c>
      <c r="E56" s="131" t="s">
        <v>259</v>
      </c>
      <c r="F56" s="132" t="s">
        <v>244</v>
      </c>
      <c r="G56" s="130" t="s">
        <v>258</v>
      </c>
      <c r="H56" s="131" t="s">
        <v>259</v>
      </c>
      <c r="I56" s="132" t="s">
        <v>244</v>
      </c>
      <c r="J56" s="130" t="s">
        <v>258</v>
      </c>
      <c r="K56" s="131" t="s">
        <v>259</v>
      </c>
      <c r="L56" s="132" t="s">
        <v>244</v>
      </c>
      <c r="M56" s="130" t="s">
        <v>258</v>
      </c>
      <c r="N56" s="131" t="s">
        <v>259</v>
      </c>
      <c r="O56" s="132" t="s">
        <v>244</v>
      </c>
      <c r="P56" s="130" t="s">
        <v>258</v>
      </c>
      <c r="Q56" s="131" t="s">
        <v>259</v>
      </c>
      <c r="R56" s="132" t="s">
        <v>244</v>
      </c>
      <c r="S56" s="130" t="s">
        <v>258</v>
      </c>
      <c r="T56" s="131" t="s">
        <v>259</v>
      </c>
      <c r="U56" s="132" t="s">
        <v>244</v>
      </c>
      <c r="V56" s="130" t="s">
        <v>258</v>
      </c>
      <c r="W56" s="131" t="s">
        <v>259</v>
      </c>
      <c r="X56" s="132" t="s">
        <v>244</v>
      </c>
      <c r="Y56" s="130" t="s">
        <v>258</v>
      </c>
      <c r="Z56" s="131" t="s">
        <v>259</v>
      </c>
      <c r="AA56" s="132" t="s">
        <v>244</v>
      </c>
      <c r="AB56" s="130" t="s">
        <v>258</v>
      </c>
      <c r="AC56" s="131" t="s">
        <v>259</v>
      </c>
      <c r="AD56" s="132" t="s">
        <v>244</v>
      </c>
      <c r="AE56" s="130" t="s">
        <v>258</v>
      </c>
      <c r="AF56" s="131" t="s">
        <v>259</v>
      </c>
      <c r="AG56" s="132" t="s">
        <v>5</v>
      </c>
      <c r="AH56" s="1"/>
      <c r="AI56" s="1"/>
      <c r="AJ56" s="1"/>
    </row>
    <row r="57" spans="2:36" ht="26.25" customHeight="1">
      <c r="B57" s="862" t="s">
        <v>260</v>
      </c>
      <c r="C57" s="863"/>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864" t="s">
        <v>261</v>
      </c>
      <c r="C58" s="846"/>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845" t="s">
        <v>262</v>
      </c>
      <c r="C59" s="846"/>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859" t="s">
        <v>263</v>
      </c>
      <c r="C60" s="850"/>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860" t="s">
        <v>244</v>
      </c>
      <c r="C61" s="861"/>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68">
    <mergeCell ref="B6:C6"/>
    <mergeCell ref="B7:C7"/>
    <mergeCell ref="B8:C8"/>
    <mergeCell ref="D3:F4"/>
    <mergeCell ref="J3:L4"/>
    <mergeCell ref="B3:C5"/>
    <mergeCell ref="G3:I4"/>
    <mergeCell ref="B60:C60"/>
    <mergeCell ref="B61:C61"/>
    <mergeCell ref="S54:U55"/>
    <mergeCell ref="V54:X55"/>
    <mergeCell ref="G54:I55"/>
    <mergeCell ref="J54:L55"/>
    <mergeCell ref="M54:O55"/>
    <mergeCell ref="P54:R55"/>
    <mergeCell ref="B54:C56"/>
    <mergeCell ref="D54:F55"/>
    <mergeCell ref="B58:C58"/>
    <mergeCell ref="B59:C59"/>
    <mergeCell ref="B33:C35"/>
    <mergeCell ref="D33:F34"/>
    <mergeCell ref="G33:I34"/>
    <mergeCell ref="J33:L34"/>
    <mergeCell ref="B57:C57"/>
    <mergeCell ref="B36:C36"/>
    <mergeCell ref="B37:C37"/>
    <mergeCell ref="B38:C38"/>
    <mergeCell ref="P33:R34"/>
    <mergeCell ref="B18:C18"/>
    <mergeCell ref="B19:C19"/>
    <mergeCell ref="S33:U34"/>
    <mergeCell ref="V33:X34"/>
    <mergeCell ref="B26:C26"/>
    <mergeCell ref="B27:C27"/>
    <mergeCell ref="B28:C28"/>
    <mergeCell ref="G23:I24"/>
    <mergeCell ref="AE33:AG34"/>
    <mergeCell ref="AE54:AG55"/>
    <mergeCell ref="Y14:AA15"/>
    <mergeCell ref="AB14:AD15"/>
    <mergeCell ref="Y33:AA34"/>
    <mergeCell ref="AB33:AD34"/>
    <mergeCell ref="Y54:AA55"/>
    <mergeCell ref="AB54:AD55"/>
    <mergeCell ref="V14:X15"/>
    <mergeCell ref="B17:C17"/>
    <mergeCell ref="B14:C16"/>
    <mergeCell ref="D14:F15"/>
    <mergeCell ref="G14:I15"/>
    <mergeCell ref="AE14:AG15"/>
    <mergeCell ref="J14:L15"/>
    <mergeCell ref="M14:O15"/>
    <mergeCell ref="P14:R15"/>
    <mergeCell ref="S14:U15"/>
    <mergeCell ref="B49:C49"/>
    <mergeCell ref="G43:I44"/>
    <mergeCell ref="B50:C50"/>
    <mergeCell ref="D43:F44"/>
    <mergeCell ref="J43:L44"/>
    <mergeCell ref="B46:C46"/>
    <mergeCell ref="B47:C47"/>
    <mergeCell ref="C10:N10"/>
    <mergeCell ref="B48:C48"/>
    <mergeCell ref="B43:C45"/>
    <mergeCell ref="D23:F24"/>
    <mergeCell ref="J23:L24"/>
    <mergeCell ref="B23:C25"/>
    <mergeCell ref="M33:O3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Q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2.75390625" style="1" customWidth="1"/>
    <col min="15" max="15" width="18.625" style="1" customWidth="1"/>
    <col min="16" max="17" width="19.25390625" style="1" bestFit="1" customWidth="1"/>
    <col min="18" max="16384" width="9.00390625" style="1" customWidth="1"/>
  </cols>
  <sheetData>
    <row r="1" spans="1:15" ht="21.75" customHeight="1">
      <c r="A1" s="42" t="s">
        <v>503</v>
      </c>
      <c r="B1" s="42"/>
      <c r="D1" s="134"/>
      <c r="G1" s="135"/>
      <c r="I1" s="183"/>
      <c r="J1" s="183"/>
      <c r="K1" s="183"/>
      <c r="O1" s="183"/>
    </row>
    <row r="2" spans="2:17" ht="18">
      <c r="B2" s="13"/>
      <c r="D2" s="136"/>
      <c r="E2" s="137"/>
      <c r="F2" s="312"/>
      <c r="G2" s="270"/>
      <c r="I2" s="270"/>
      <c r="J2" s="270"/>
      <c r="K2" s="270"/>
      <c r="M2" s="270"/>
      <c r="P2" s="357"/>
      <c r="Q2" s="357" t="s">
        <v>540</v>
      </c>
    </row>
    <row r="3" spans="2:17" s="14" customFormat="1" ht="45" customHeight="1">
      <c r="B3" s="46"/>
      <c r="C3" s="871" t="s">
        <v>91</v>
      </c>
      <c r="D3" s="872"/>
      <c r="E3" s="873"/>
      <c r="F3" s="313"/>
      <c r="G3" s="868" t="s">
        <v>7</v>
      </c>
      <c r="H3" s="869"/>
      <c r="I3" s="870"/>
      <c r="K3" s="865" t="s">
        <v>26</v>
      </c>
      <c r="L3" s="866"/>
      <c r="M3" s="867"/>
      <c r="N3" s="201"/>
      <c r="O3" s="876" t="s">
        <v>99</v>
      </c>
      <c r="P3" s="877"/>
      <c r="Q3" s="878"/>
    </row>
    <row r="4" spans="2:17" s="15" customFormat="1" ht="54.75" customHeight="1">
      <c r="B4" s="47"/>
      <c r="C4" s="394" t="s">
        <v>544</v>
      </c>
      <c r="D4" s="138" t="s">
        <v>545</v>
      </c>
      <c r="E4" s="395" t="s">
        <v>546</v>
      </c>
      <c r="F4" s="314"/>
      <c r="G4" s="396" t="s">
        <v>547</v>
      </c>
      <c r="H4" s="138" t="s">
        <v>548</v>
      </c>
      <c r="I4" s="139" t="s">
        <v>549</v>
      </c>
      <c r="K4" s="214" t="s">
        <v>550</v>
      </c>
      <c r="L4" s="233" t="s">
        <v>551</v>
      </c>
      <c r="M4" s="318" t="s">
        <v>552</v>
      </c>
      <c r="N4" s="202"/>
      <c r="O4" s="706" t="s">
        <v>553</v>
      </c>
      <c r="P4" s="233" t="s">
        <v>516</v>
      </c>
      <c r="Q4" s="318" t="s">
        <v>559</v>
      </c>
    </row>
    <row r="5" spans="2:17" s="43" customFormat="1" ht="30" customHeight="1">
      <c r="B5" s="89" t="s">
        <v>22</v>
      </c>
      <c r="C5" s="177">
        <v>48.5</v>
      </c>
      <c r="D5" s="179">
        <v>58.1</v>
      </c>
      <c r="E5" s="178">
        <v>78.8</v>
      </c>
      <c r="F5" s="311"/>
      <c r="G5" s="177">
        <v>89.5</v>
      </c>
      <c r="H5" s="179">
        <v>101.5</v>
      </c>
      <c r="I5" s="180">
        <v>33.6</v>
      </c>
      <c r="J5" s="181"/>
      <c r="K5" s="148">
        <v>13.7</v>
      </c>
      <c r="L5" s="239">
        <v>45.3</v>
      </c>
      <c r="M5" s="237" t="s">
        <v>212</v>
      </c>
      <c r="N5" s="223"/>
      <c r="O5" s="707" t="s">
        <v>212</v>
      </c>
      <c r="P5" s="753" t="s">
        <v>15</v>
      </c>
      <c r="Q5" s="748" t="s">
        <v>536</v>
      </c>
    </row>
    <row r="6" spans="2:17" s="44" customFormat="1" ht="25.5" customHeight="1">
      <c r="B6" s="90" t="s">
        <v>78</v>
      </c>
      <c r="C6" s="148">
        <v>-33.6</v>
      </c>
      <c r="D6" s="150">
        <v>-412.5</v>
      </c>
      <c r="E6" s="149">
        <v>43.7</v>
      </c>
      <c r="F6" s="315"/>
      <c r="G6" s="148">
        <v>58.8</v>
      </c>
      <c r="H6" s="150">
        <v>62.7</v>
      </c>
      <c r="I6" s="151">
        <v>19</v>
      </c>
      <c r="J6" s="182"/>
      <c r="K6" s="148">
        <v>8.8</v>
      </c>
      <c r="L6" s="150">
        <v>16</v>
      </c>
      <c r="M6" s="237">
        <v>-10</v>
      </c>
      <c r="N6" s="223"/>
      <c r="O6" s="707">
        <v>13.4</v>
      </c>
      <c r="P6" s="753">
        <v>27.3</v>
      </c>
      <c r="Q6" s="748">
        <v>33.1</v>
      </c>
    </row>
    <row r="7" spans="2:17"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8">
        <v>2150.1</v>
      </c>
      <c r="P7" s="754">
        <v>2220.2</v>
      </c>
      <c r="Q7" s="749">
        <v>2297.4</v>
      </c>
    </row>
    <row r="8" spans="2:17" s="44" customFormat="1" ht="25.5" customHeight="1">
      <c r="B8" s="48" t="s">
        <v>77</v>
      </c>
      <c r="C8" s="148">
        <v>316.2</v>
      </c>
      <c r="D8" s="150">
        <v>280.2</v>
      </c>
      <c r="E8" s="149">
        <v>427</v>
      </c>
      <c r="F8" s="315"/>
      <c r="G8" s="148">
        <v>488.6</v>
      </c>
      <c r="H8" s="150">
        <v>476</v>
      </c>
      <c r="I8" s="151">
        <v>319</v>
      </c>
      <c r="J8" s="182"/>
      <c r="K8" s="148">
        <v>352.4</v>
      </c>
      <c r="L8" s="150">
        <v>330</v>
      </c>
      <c r="M8" s="237">
        <v>330</v>
      </c>
      <c r="N8" s="223"/>
      <c r="O8" s="709">
        <v>382.6</v>
      </c>
      <c r="P8" s="755">
        <v>459.9</v>
      </c>
      <c r="Q8" s="750">
        <v>550.9</v>
      </c>
    </row>
    <row r="9" spans="2:17" s="44" customFormat="1" ht="25.5" customHeight="1">
      <c r="B9" s="48" t="s">
        <v>79</v>
      </c>
      <c r="C9" s="148">
        <v>10.3</v>
      </c>
      <c r="D9" s="150">
        <v>11.4</v>
      </c>
      <c r="E9" s="149">
        <v>16.9</v>
      </c>
      <c r="F9" s="315"/>
      <c r="G9" s="148">
        <v>18.7</v>
      </c>
      <c r="H9" s="150">
        <v>17.8</v>
      </c>
      <c r="I9" s="151">
        <v>13.8</v>
      </c>
      <c r="K9" s="215">
        <v>16.3</v>
      </c>
      <c r="L9" s="150">
        <v>15.6</v>
      </c>
      <c r="M9" s="237">
        <v>15.1</v>
      </c>
      <c r="N9" s="316"/>
      <c r="O9" s="710">
        <v>17.8</v>
      </c>
      <c r="P9" s="240">
        <v>20.7</v>
      </c>
      <c r="Q9" s="237">
        <v>24</v>
      </c>
    </row>
    <row r="10" spans="2:17"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11">
        <v>1077</v>
      </c>
      <c r="P10" s="756">
        <v>1065.3</v>
      </c>
      <c r="Q10" s="751">
        <v>1038.8</v>
      </c>
    </row>
    <row r="11" spans="2:17"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9">
        <v>643.3</v>
      </c>
      <c r="P11" s="757">
        <v>640.2</v>
      </c>
      <c r="Q11" s="752">
        <v>629.6</v>
      </c>
    </row>
    <row r="12" spans="2:17" s="44" customFormat="1" ht="25.5" customHeight="1">
      <c r="B12" s="48" t="s">
        <v>10</v>
      </c>
      <c r="C12" s="148">
        <v>6.3</v>
      </c>
      <c r="D12" s="150">
        <v>5.1</v>
      </c>
      <c r="E12" s="149">
        <v>3.2</v>
      </c>
      <c r="F12" s="315"/>
      <c r="G12" s="148">
        <v>2.7</v>
      </c>
      <c r="H12" s="150">
        <v>2.7</v>
      </c>
      <c r="I12" s="151">
        <v>4</v>
      </c>
      <c r="K12" s="215">
        <v>3.4</v>
      </c>
      <c r="L12" s="240">
        <v>3.4</v>
      </c>
      <c r="M12" s="237">
        <v>3.4</v>
      </c>
      <c r="N12" s="317"/>
      <c r="O12" s="710">
        <v>2.8</v>
      </c>
      <c r="P12" s="240">
        <v>2.3</v>
      </c>
      <c r="Q12" s="237">
        <v>1.9</v>
      </c>
    </row>
    <row r="13" spans="2:17" s="44" customFormat="1" ht="25.5" customHeight="1">
      <c r="B13" s="49" t="s">
        <v>11</v>
      </c>
      <c r="C13" s="152">
        <v>4.9</v>
      </c>
      <c r="D13" s="154">
        <v>3.6</v>
      </c>
      <c r="E13" s="153">
        <v>2</v>
      </c>
      <c r="F13" s="315"/>
      <c r="G13" s="152">
        <v>1.7</v>
      </c>
      <c r="H13" s="154">
        <v>1.9</v>
      </c>
      <c r="I13" s="155">
        <v>2.7</v>
      </c>
      <c r="K13" s="216">
        <v>2.1</v>
      </c>
      <c r="L13" s="241">
        <v>2.1</v>
      </c>
      <c r="M13" s="238">
        <v>2</v>
      </c>
      <c r="N13" s="317"/>
      <c r="O13" s="712">
        <v>1.7</v>
      </c>
      <c r="P13" s="241">
        <v>1.4</v>
      </c>
      <c r="Q13" s="238">
        <v>1.1</v>
      </c>
    </row>
    <row r="14" spans="2:15" ht="37.5" customHeight="1">
      <c r="B14" s="16"/>
      <c r="C14" s="23"/>
      <c r="D14" s="23"/>
      <c r="E14" s="23"/>
      <c r="F14" s="23"/>
      <c r="G14" s="141"/>
      <c r="I14" s="18"/>
      <c r="J14" s="18"/>
      <c r="K14" s="18"/>
      <c r="O14" s="18"/>
    </row>
    <row r="15" spans="1:17" ht="33" customHeight="1">
      <c r="A15" s="41" t="s">
        <v>504</v>
      </c>
      <c r="B15" s="41"/>
      <c r="C15" s="142"/>
      <c r="D15" s="142"/>
      <c r="E15" s="276"/>
      <c r="F15" s="276"/>
      <c r="G15" s="212"/>
      <c r="I15" s="212"/>
      <c r="J15" s="212"/>
      <c r="K15" s="212"/>
      <c r="M15" s="212"/>
      <c r="P15" s="874"/>
      <c r="Q15" s="874" t="s">
        <v>98</v>
      </c>
    </row>
    <row r="16" spans="2:17" ht="11.25" customHeight="1">
      <c r="B16" s="19"/>
      <c r="C16" s="142"/>
      <c r="D16" s="142"/>
      <c r="E16" s="142"/>
      <c r="F16" s="142"/>
      <c r="G16" s="142"/>
      <c r="H16" s="142"/>
      <c r="I16" s="142"/>
      <c r="J16" s="142"/>
      <c r="K16" s="142"/>
      <c r="L16" s="275"/>
      <c r="M16" s="275"/>
      <c r="N16" s="2"/>
      <c r="P16" s="875"/>
      <c r="Q16" s="875"/>
    </row>
    <row r="17" spans="2:17" s="15" customFormat="1" ht="54.75" customHeight="1">
      <c r="B17" s="50"/>
      <c r="C17" s="396" t="s">
        <v>544</v>
      </c>
      <c r="D17" s="138" t="s">
        <v>545</v>
      </c>
      <c r="E17" s="139" t="s">
        <v>546</v>
      </c>
      <c r="F17" s="314"/>
      <c r="G17" s="396" t="s">
        <v>547</v>
      </c>
      <c r="H17" s="138" t="s">
        <v>548</v>
      </c>
      <c r="I17" s="139" t="s">
        <v>549</v>
      </c>
      <c r="K17" s="214" t="s">
        <v>550</v>
      </c>
      <c r="L17" s="233" t="s">
        <v>551</v>
      </c>
      <c r="M17" s="318" t="s">
        <v>552</v>
      </c>
      <c r="N17" s="202"/>
      <c r="O17" s="706" t="s">
        <v>553</v>
      </c>
      <c r="P17" s="758" t="s">
        <v>516</v>
      </c>
      <c r="Q17" s="318" t="s">
        <v>559</v>
      </c>
    </row>
    <row r="18" spans="2:17" s="45" customFormat="1" ht="18" customHeight="1">
      <c r="B18" s="271" t="s">
        <v>12</v>
      </c>
      <c r="C18" s="323"/>
      <c r="D18" s="328"/>
      <c r="E18" s="322"/>
      <c r="F18" s="319"/>
      <c r="G18" s="143"/>
      <c r="H18" s="144"/>
      <c r="I18" s="145"/>
      <c r="K18" s="217"/>
      <c r="L18" s="234"/>
      <c r="M18" s="231"/>
      <c r="N18" s="203"/>
      <c r="O18" s="713"/>
      <c r="P18" s="759"/>
      <c r="Q18" s="714"/>
    </row>
    <row r="19" spans="2:17" s="44" customFormat="1" ht="18" customHeight="1">
      <c r="B19" s="272" t="s">
        <v>533</v>
      </c>
      <c r="C19" s="324">
        <v>718</v>
      </c>
      <c r="D19" s="221">
        <v>528</v>
      </c>
      <c r="E19" s="99">
        <v>696</v>
      </c>
      <c r="F19" s="320"/>
      <c r="G19" s="93">
        <v>491</v>
      </c>
      <c r="H19" s="94">
        <v>330</v>
      </c>
      <c r="I19" s="99">
        <v>117</v>
      </c>
      <c r="K19" s="218">
        <v>181</v>
      </c>
      <c r="L19" s="221">
        <v>166</v>
      </c>
      <c r="M19" s="224">
        <v>148</v>
      </c>
      <c r="N19" s="204"/>
      <c r="O19" s="715">
        <v>145</v>
      </c>
      <c r="P19" s="324">
        <v>176</v>
      </c>
      <c r="Q19" s="716">
        <v>201</v>
      </c>
    </row>
    <row r="20" spans="2:17" s="44" customFormat="1" ht="25.5" customHeight="1">
      <c r="B20" s="273" t="s">
        <v>534</v>
      </c>
      <c r="C20" s="325">
        <v>794</v>
      </c>
      <c r="D20" s="205">
        <v>777</v>
      </c>
      <c r="E20" s="98">
        <v>766</v>
      </c>
      <c r="F20" s="320"/>
      <c r="G20" s="96">
        <v>730</v>
      </c>
      <c r="H20" s="97">
        <v>627</v>
      </c>
      <c r="I20" s="98">
        <v>428</v>
      </c>
      <c r="K20" s="184">
        <v>239</v>
      </c>
      <c r="L20" s="205">
        <v>198</v>
      </c>
      <c r="M20" s="206">
        <v>168</v>
      </c>
      <c r="N20" s="204"/>
      <c r="O20" s="717">
        <v>154</v>
      </c>
      <c r="P20" s="325">
        <v>248</v>
      </c>
      <c r="Q20" s="243">
        <v>213</v>
      </c>
    </row>
    <row r="21" spans="2:17" s="44" customFormat="1" ht="25.5" customHeight="1">
      <c r="B21" s="273" t="s">
        <v>535</v>
      </c>
      <c r="C21" s="325">
        <v>205</v>
      </c>
      <c r="D21" s="205">
        <v>325</v>
      </c>
      <c r="E21" s="98">
        <v>388</v>
      </c>
      <c r="F21" s="320"/>
      <c r="G21" s="96">
        <v>318</v>
      </c>
      <c r="H21" s="97">
        <v>304</v>
      </c>
      <c r="I21" s="98">
        <v>103</v>
      </c>
      <c r="K21" s="184">
        <v>120</v>
      </c>
      <c r="L21" s="205">
        <v>116</v>
      </c>
      <c r="M21" s="206">
        <v>114</v>
      </c>
      <c r="N21" s="204"/>
      <c r="O21" s="717">
        <v>95</v>
      </c>
      <c r="P21" s="325">
        <v>134</v>
      </c>
      <c r="Q21" s="243">
        <v>150</v>
      </c>
    </row>
    <row r="22" spans="2:17" s="44" customFormat="1" ht="25.5" customHeight="1">
      <c r="B22" s="274" t="s">
        <v>76</v>
      </c>
      <c r="C22" s="325">
        <v>11715.39</v>
      </c>
      <c r="D22" s="205">
        <v>11668.95</v>
      </c>
      <c r="E22" s="98">
        <v>17059.66</v>
      </c>
      <c r="F22" s="320"/>
      <c r="G22" s="96">
        <v>17287.65</v>
      </c>
      <c r="H22" s="97">
        <v>12525.54</v>
      </c>
      <c r="I22" s="98">
        <v>8109.53</v>
      </c>
      <c r="K22" s="184">
        <v>11090</v>
      </c>
      <c r="L22" s="205">
        <v>9755</v>
      </c>
      <c r="M22" s="206">
        <v>10084</v>
      </c>
      <c r="N22" s="204"/>
      <c r="O22" s="717">
        <v>12397.91</v>
      </c>
      <c r="P22" s="325">
        <v>14827.83</v>
      </c>
      <c r="Q22" s="243">
        <v>19207</v>
      </c>
    </row>
    <row r="23" spans="2:17"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7">
        <v>1251085083</v>
      </c>
      <c r="P23" s="325">
        <v>1251066949</v>
      </c>
      <c r="Q23" s="243">
        <v>1251027247</v>
      </c>
    </row>
    <row r="24" spans="2:17" s="44" customFormat="1" ht="44.25" customHeight="1">
      <c r="B24" s="274" t="s">
        <v>31</v>
      </c>
      <c r="C24" s="324">
        <v>117695891</v>
      </c>
      <c r="D24" s="221">
        <v>147271370</v>
      </c>
      <c r="E24" s="99">
        <v>161838561</v>
      </c>
      <c r="F24" s="320"/>
      <c r="G24" s="93">
        <v>139697053</v>
      </c>
      <c r="H24" s="97">
        <v>10836065</v>
      </c>
      <c r="I24" s="98">
        <v>1500000</v>
      </c>
      <c r="K24" s="184">
        <v>834247</v>
      </c>
      <c r="L24" s="205" t="s">
        <v>68</v>
      </c>
      <c r="M24" s="243" t="s">
        <v>93</v>
      </c>
      <c r="N24" s="204"/>
      <c r="O24" s="717" t="s">
        <v>15</v>
      </c>
      <c r="P24" s="325" t="s">
        <v>15</v>
      </c>
      <c r="Q24" s="243" t="s">
        <v>542</v>
      </c>
    </row>
    <row r="25" spans="2:17"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7">
        <v>1251081849</v>
      </c>
      <c r="P25" s="325">
        <v>1251032203</v>
      </c>
      <c r="Q25" s="243">
        <v>1251022412</v>
      </c>
    </row>
    <row r="26" spans="2:17"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93</v>
      </c>
      <c r="N26" s="204"/>
      <c r="O26" s="717" t="s">
        <v>15</v>
      </c>
      <c r="P26" s="325" t="s">
        <v>15</v>
      </c>
      <c r="Q26" s="243" t="s">
        <v>542</v>
      </c>
    </row>
    <row r="27" spans="2:17"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8">
        <v>10.75</v>
      </c>
      <c r="P27" s="760">
        <v>21.78</v>
      </c>
      <c r="Q27" s="719">
        <v>26.44</v>
      </c>
    </row>
    <row r="28" spans="2:17"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20">
        <v>305.81</v>
      </c>
      <c r="P28" s="761">
        <v>367.58</v>
      </c>
      <c r="Q28" s="244">
        <v>440.43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70" r:id="rId1"/>
</worksheet>
</file>

<file path=xl/worksheets/sheet2.xml><?xml version="1.0" encoding="utf-8"?>
<worksheet xmlns="http://schemas.openxmlformats.org/spreadsheetml/2006/main" xmlns:r="http://schemas.openxmlformats.org/officeDocument/2006/relationships">
  <dimension ref="A1:G73"/>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6" width="20.625" style="1" customWidth="1"/>
    <col min="7" max="7" width="8.00390625" style="1" customWidth="1"/>
    <col min="8" max="16384" width="9.00390625" style="1" customWidth="1"/>
  </cols>
  <sheetData>
    <row r="1" spans="1:2" ht="22.5" customHeight="1">
      <c r="A1" s="52" t="s">
        <v>359</v>
      </c>
      <c r="B1" s="28"/>
    </row>
    <row r="2" spans="1:6" ht="22.5" customHeight="1">
      <c r="A2" s="52"/>
      <c r="B2" s="28"/>
      <c r="C2" s="101"/>
      <c r="D2" s="101"/>
      <c r="E2" s="101"/>
      <c r="F2" s="101" t="s">
        <v>66</v>
      </c>
    </row>
    <row r="3" ht="5.25" customHeight="1">
      <c r="B3" s="20"/>
    </row>
    <row r="4" spans="2:6" s="21" customFormat="1" ht="28.5" customHeight="1">
      <c r="B4" s="776"/>
      <c r="C4" s="771" t="s">
        <v>37</v>
      </c>
      <c r="D4" s="771" t="s">
        <v>97</v>
      </c>
      <c r="E4" s="771" t="s">
        <v>265</v>
      </c>
      <c r="F4" s="773" t="s">
        <v>554</v>
      </c>
    </row>
    <row r="5" spans="2:6" s="21" customFormat="1" ht="28.5" customHeight="1">
      <c r="B5" s="777"/>
      <c r="C5" s="772"/>
      <c r="D5" s="772"/>
      <c r="E5" s="772"/>
      <c r="F5" s="774"/>
    </row>
    <row r="6" spans="2:6" s="22" customFormat="1" ht="21.75" customHeight="1">
      <c r="B6" s="371" t="s">
        <v>102</v>
      </c>
      <c r="C6" s="284"/>
      <c r="D6" s="284"/>
      <c r="E6" s="284"/>
      <c r="F6" s="222"/>
    </row>
    <row r="7" spans="2:6" s="22" customFormat="1" ht="21.75" customHeight="1">
      <c r="B7" s="377" t="s">
        <v>103</v>
      </c>
      <c r="C7" s="286">
        <v>1915992</v>
      </c>
      <c r="D7" s="286">
        <v>1659233</v>
      </c>
      <c r="E7" s="286">
        <v>1714176</v>
      </c>
      <c r="F7" s="140">
        <v>1718165</v>
      </c>
    </row>
    <row r="8" spans="2:6" s="22" customFormat="1" ht="21.75" customHeight="1">
      <c r="B8" s="69" t="s">
        <v>104</v>
      </c>
      <c r="C8" s="451">
        <v>90657</v>
      </c>
      <c r="D8" s="451">
        <v>88517</v>
      </c>
      <c r="E8" s="451">
        <v>88298</v>
      </c>
      <c r="F8" s="452">
        <v>91535</v>
      </c>
    </row>
    <row r="9" spans="2:6" s="22" customFormat="1" ht="21.75" customHeight="1">
      <c r="B9" s="68" t="s">
        <v>105</v>
      </c>
      <c r="C9" s="362">
        <v>2006649</v>
      </c>
      <c r="D9" s="362">
        <v>1747750</v>
      </c>
      <c r="E9" s="362">
        <v>1803104</v>
      </c>
      <c r="F9" s="277">
        <v>1809701</v>
      </c>
    </row>
    <row r="10" spans="2:6" s="22" customFormat="1" ht="21.75" customHeight="1">
      <c r="B10" s="68" t="s">
        <v>28</v>
      </c>
      <c r="C10" s="362">
        <v>-1789582</v>
      </c>
      <c r="D10" s="362">
        <v>-1560504</v>
      </c>
      <c r="E10" s="362">
        <v>-1604882</v>
      </c>
      <c r="F10" s="277">
        <v>-1612013</v>
      </c>
    </row>
    <row r="11" spans="2:6" s="22" customFormat="1" ht="21.75" customHeight="1">
      <c r="B11" s="68" t="s">
        <v>19</v>
      </c>
      <c r="C11" s="362">
        <v>217066</v>
      </c>
      <c r="D11" s="362">
        <v>187245</v>
      </c>
      <c r="E11" s="362">
        <v>198221</v>
      </c>
      <c r="F11" s="277">
        <v>197688</v>
      </c>
    </row>
    <row r="12" spans="2:6" s="18" customFormat="1" ht="21.75" customHeight="1">
      <c r="B12" s="146" t="s">
        <v>29</v>
      </c>
      <c r="C12" s="363">
        <v>-153663</v>
      </c>
      <c r="D12" s="363">
        <v>-151091</v>
      </c>
      <c r="E12" s="363">
        <v>-151628</v>
      </c>
      <c r="F12" s="278">
        <v>-149739</v>
      </c>
    </row>
    <row r="13" spans="2:6" s="22" customFormat="1" ht="21.75" customHeight="1">
      <c r="B13" s="378" t="s">
        <v>106</v>
      </c>
      <c r="C13" s="379"/>
      <c r="D13" s="379"/>
      <c r="E13" s="379"/>
      <c r="F13" s="380"/>
    </row>
    <row r="14" spans="2:6" s="17" customFormat="1" ht="21.75" customHeight="1">
      <c r="B14" s="256" t="s">
        <v>107</v>
      </c>
      <c r="C14" s="352">
        <v>1839</v>
      </c>
      <c r="D14" s="352">
        <v>2209</v>
      </c>
      <c r="E14" s="352">
        <v>6132</v>
      </c>
      <c r="F14" s="245">
        <v>1058</v>
      </c>
    </row>
    <row r="15" spans="2:6" s="17" customFormat="1" ht="21.75" customHeight="1">
      <c r="B15" s="72" t="s">
        <v>217</v>
      </c>
      <c r="C15" s="351">
        <v>-3190</v>
      </c>
      <c r="D15" s="351">
        <v>-11549</v>
      </c>
      <c r="E15" s="351">
        <v>-19461</v>
      </c>
      <c r="F15" s="242">
        <v>-17446</v>
      </c>
    </row>
    <row r="16" spans="2:6" s="17" customFormat="1" ht="21.75" customHeight="1">
      <c r="B16" s="72" t="s">
        <v>108</v>
      </c>
      <c r="C16" s="286">
        <v>957</v>
      </c>
      <c r="D16" s="286">
        <v>2138</v>
      </c>
      <c r="E16" s="286">
        <v>1666</v>
      </c>
      <c r="F16" s="140">
        <v>1758</v>
      </c>
    </row>
    <row r="17" spans="2:6" s="17" customFormat="1" ht="21.75" customHeight="1">
      <c r="B17" s="72" t="s">
        <v>109</v>
      </c>
      <c r="C17" s="286">
        <v>-1728</v>
      </c>
      <c r="D17" s="286">
        <v>-3525</v>
      </c>
      <c r="E17" s="286">
        <v>-2684</v>
      </c>
      <c r="F17" s="140">
        <v>-2080</v>
      </c>
    </row>
    <row r="18" spans="2:6" s="17" customFormat="1" ht="21.75" customHeight="1">
      <c r="B18" s="72" t="s">
        <v>110</v>
      </c>
      <c r="C18" s="325">
        <v>11705</v>
      </c>
      <c r="D18" s="286">
        <v>10702</v>
      </c>
      <c r="E18" s="286">
        <v>10429</v>
      </c>
      <c r="F18" s="140">
        <v>17193</v>
      </c>
    </row>
    <row r="19" spans="2:6" s="17" customFormat="1" ht="21.75" customHeight="1">
      <c r="B19" s="257" t="s">
        <v>111</v>
      </c>
      <c r="C19" s="286">
        <v>-15513</v>
      </c>
      <c r="D19" s="286">
        <v>-10636</v>
      </c>
      <c r="E19" s="286">
        <v>-18980</v>
      </c>
      <c r="F19" s="140">
        <v>-14882</v>
      </c>
    </row>
    <row r="20" spans="2:6" s="17" customFormat="1" ht="21.75" customHeight="1">
      <c r="B20" s="68" t="s">
        <v>112</v>
      </c>
      <c r="C20" s="362">
        <v>-5930</v>
      </c>
      <c r="D20" s="362">
        <v>-10660</v>
      </c>
      <c r="E20" s="362">
        <v>-22898</v>
      </c>
      <c r="F20" s="277">
        <v>-14398</v>
      </c>
    </row>
    <row r="21" spans="2:6" s="17" customFormat="1" ht="21.75" customHeight="1">
      <c r="B21" s="371" t="s">
        <v>218</v>
      </c>
      <c r="C21" s="284">
        <v>57472</v>
      </c>
      <c r="D21" s="284">
        <v>25493</v>
      </c>
      <c r="E21" s="284">
        <v>23694</v>
      </c>
      <c r="F21" s="222">
        <v>33550</v>
      </c>
    </row>
    <row r="22" spans="2:6" s="22" customFormat="1" ht="21.75" customHeight="1">
      <c r="B22" s="378" t="s">
        <v>115</v>
      </c>
      <c r="C22" s="379"/>
      <c r="D22" s="379"/>
      <c r="E22" s="379"/>
      <c r="F22" s="380"/>
    </row>
    <row r="23" spans="2:6" s="17" customFormat="1" ht="21.75" customHeight="1">
      <c r="B23" s="72" t="s">
        <v>113</v>
      </c>
      <c r="C23" s="286">
        <v>5552</v>
      </c>
      <c r="D23" s="286">
        <v>4984</v>
      </c>
      <c r="E23" s="286">
        <v>5359</v>
      </c>
      <c r="F23" s="140">
        <v>4860</v>
      </c>
    </row>
    <row r="24" spans="2:6" s="17" customFormat="1" ht="21.75" customHeight="1">
      <c r="B24" s="72" t="s">
        <v>114</v>
      </c>
      <c r="C24" s="286">
        <v>3283</v>
      </c>
      <c r="D24" s="286">
        <v>2761</v>
      </c>
      <c r="E24" s="286">
        <v>3810</v>
      </c>
      <c r="F24" s="140">
        <v>4456</v>
      </c>
    </row>
    <row r="25" spans="2:6" s="17" customFormat="1" ht="21.75" customHeight="1">
      <c r="B25" s="257" t="s">
        <v>219</v>
      </c>
      <c r="C25" s="286">
        <v>39</v>
      </c>
      <c r="D25" s="286">
        <v>276</v>
      </c>
      <c r="E25" s="286">
        <v>43</v>
      </c>
      <c r="F25" s="140">
        <v>78</v>
      </c>
    </row>
    <row r="26" spans="2:6" s="17" customFormat="1" ht="21.75" customHeight="1">
      <c r="B26" s="68" t="s">
        <v>116</v>
      </c>
      <c r="C26" s="362">
        <v>8875</v>
      </c>
      <c r="D26" s="362">
        <v>8022</v>
      </c>
      <c r="E26" s="362">
        <v>9213</v>
      </c>
      <c r="F26" s="277">
        <v>9395</v>
      </c>
    </row>
    <row r="27" spans="2:6" s="22" customFormat="1" ht="21.75" customHeight="1">
      <c r="B27" s="372" t="s">
        <v>117</v>
      </c>
      <c r="C27" s="373"/>
      <c r="D27" s="373"/>
      <c r="E27" s="373"/>
      <c r="F27" s="374"/>
    </row>
    <row r="28" spans="2:6" s="17" customFormat="1" ht="21.75" customHeight="1">
      <c r="B28" s="72" t="s">
        <v>71</v>
      </c>
      <c r="C28" s="286">
        <v>-23848</v>
      </c>
      <c r="D28" s="286">
        <v>-21247</v>
      </c>
      <c r="E28" s="286">
        <v>-19855</v>
      </c>
      <c r="F28" s="140">
        <v>-18975</v>
      </c>
    </row>
    <row r="29" spans="2:6" s="17" customFormat="1" ht="21.75" customHeight="1">
      <c r="B29" s="257" t="s">
        <v>220</v>
      </c>
      <c r="C29" s="364">
        <v>-338</v>
      </c>
      <c r="D29" s="364" t="s">
        <v>15</v>
      </c>
      <c r="E29" s="364" t="s">
        <v>15</v>
      </c>
      <c r="F29" s="279" t="s">
        <v>15</v>
      </c>
    </row>
    <row r="30" spans="2:6" s="17" customFormat="1" ht="21.75" customHeight="1">
      <c r="B30" s="68" t="s">
        <v>118</v>
      </c>
      <c r="C30" s="365">
        <v>-24186</v>
      </c>
      <c r="D30" s="365">
        <v>-21247</v>
      </c>
      <c r="E30" s="365">
        <v>-19855</v>
      </c>
      <c r="F30" s="280">
        <v>-18975</v>
      </c>
    </row>
    <row r="31" spans="2:6" s="22" customFormat="1" ht="39.75" customHeight="1">
      <c r="B31" s="68" t="s">
        <v>127</v>
      </c>
      <c r="C31" s="362">
        <v>16296</v>
      </c>
      <c r="D31" s="362">
        <v>15784</v>
      </c>
      <c r="E31" s="362">
        <v>30979</v>
      </c>
      <c r="F31" s="277">
        <v>28613</v>
      </c>
    </row>
    <row r="32" spans="2:6" s="22" customFormat="1" ht="21.75" customHeight="1">
      <c r="B32" s="68" t="s">
        <v>119</v>
      </c>
      <c r="C32" s="362">
        <v>58457</v>
      </c>
      <c r="D32" s="362">
        <v>28052</v>
      </c>
      <c r="E32" s="362">
        <v>44033</v>
      </c>
      <c r="F32" s="277">
        <v>52584</v>
      </c>
    </row>
    <row r="33" spans="2:6" s="22" customFormat="1" ht="21.75" customHeight="1">
      <c r="B33" s="68" t="s">
        <v>120</v>
      </c>
      <c r="C33" s="362">
        <v>-56735</v>
      </c>
      <c r="D33" s="362">
        <v>-11058</v>
      </c>
      <c r="E33" s="362">
        <v>-11949</v>
      </c>
      <c r="F33" s="277">
        <v>-14933</v>
      </c>
    </row>
    <row r="34" spans="2:6" s="17" customFormat="1" ht="21.75" customHeight="1">
      <c r="B34" s="381" t="s">
        <v>121</v>
      </c>
      <c r="C34" s="365">
        <v>1722</v>
      </c>
      <c r="D34" s="365">
        <v>16993</v>
      </c>
      <c r="E34" s="365">
        <v>32083</v>
      </c>
      <c r="F34" s="280">
        <v>37650</v>
      </c>
    </row>
    <row r="35" spans="2:6" s="17" customFormat="1" ht="21.75" customHeight="1">
      <c r="B35" s="382" t="s">
        <v>122</v>
      </c>
      <c r="C35" s="383"/>
      <c r="D35" s="383"/>
      <c r="E35" s="383"/>
      <c r="F35" s="384"/>
    </row>
    <row r="36" spans="2:6" s="17" customFormat="1" ht="21.75" customHeight="1">
      <c r="B36" s="388" t="s">
        <v>216</v>
      </c>
      <c r="C36" s="375">
        <v>-1040</v>
      </c>
      <c r="D36" s="375">
        <v>13448</v>
      </c>
      <c r="E36" s="375">
        <v>27250</v>
      </c>
      <c r="F36" s="376">
        <v>33075</v>
      </c>
    </row>
    <row r="37" spans="2:6" s="24" customFormat="1" ht="21.75" customHeight="1" thickBot="1">
      <c r="B37" s="385" t="s">
        <v>123</v>
      </c>
      <c r="C37" s="386">
        <v>2762</v>
      </c>
      <c r="D37" s="386">
        <v>3544</v>
      </c>
      <c r="E37" s="386">
        <v>4833</v>
      </c>
      <c r="F37" s="387">
        <v>4575</v>
      </c>
    </row>
    <row r="38" spans="2:6" s="18" customFormat="1" ht="18.75" thickTop="1">
      <c r="B38" s="70" t="s">
        <v>124</v>
      </c>
      <c r="C38" s="362">
        <v>4321734</v>
      </c>
      <c r="D38" s="362">
        <v>3934456</v>
      </c>
      <c r="E38" s="362">
        <v>4046577</v>
      </c>
      <c r="F38" s="277">
        <v>4105295</v>
      </c>
    </row>
    <row r="39" spans="2:6" s="18" customFormat="1" ht="11.25" customHeight="1">
      <c r="B39" s="147"/>
      <c r="C39" s="366"/>
      <c r="D39" s="366"/>
      <c r="E39" s="366"/>
      <c r="F39" s="281"/>
    </row>
    <row r="40" spans="2:6" s="18" customFormat="1" ht="18">
      <c r="B40" s="147"/>
      <c r="C40" s="367"/>
      <c r="D40" s="367"/>
      <c r="E40" s="367"/>
      <c r="F40" s="282" t="s">
        <v>67</v>
      </c>
    </row>
    <row r="41" spans="2:6" s="24" customFormat="1" ht="21.75" customHeight="1">
      <c r="B41" s="70" t="s">
        <v>125</v>
      </c>
      <c r="C41" s="368">
        <v>65.8</v>
      </c>
      <c r="D41" s="368">
        <v>38.5</v>
      </c>
      <c r="E41" s="368">
        <v>68</v>
      </c>
      <c r="F41" s="283">
        <v>66.3</v>
      </c>
    </row>
    <row r="42" spans="2:7" s="764" customFormat="1" ht="21" customHeight="1">
      <c r="B42" s="33" t="s">
        <v>537</v>
      </c>
      <c r="C42" s="33"/>
      <c r="D42" s="33"/>
      <c r="E42" s="33"/>
      <c r="F42" s="33"/>
      <c r="G42" s="33"/>
    </row>
    <row r="43" spans="2:7" s="763" customFormat="1" ht="21" customHeight="1">
      <c r="B43" s="762" t="s">
        <v>538</v>
      </c>
      <c r="C43" s="762"/>
      <c r="D43" s="762"/>
      <c r="E43" s="762"/>
      <c r="F43" s="762"/>
      <c r="G43" s="762"/>
    </row>
    <row r="44" spans="2:7" s="24" customFormat="1" ht="21.75" customHeight="1">
      <c r="B44" s="784" t="s">
        <v>525</v>
      </c>
      <c r="C44" s="784"/>
      <c r="D44" s="784"/>
      <c r="E44" s="784"/>
      <c r="F44" s="784"/>
      <c r="G44" s="784"/>
    </row>
    <row r="45" spans="2:7" s="17" customFormat="1" ht="21" customHeight="1">
      <c r="B45" s="784"/>
      <c r="C45" s="784"/>
      <c r="D45" s="784"/>
      <c r="E45" s="784"/>
      <c r="F45" s="784"/>
      <c r="G45" s="784"/>
    </row>
    <row r="46" spans="2:7" ht="15" customHeight="1">
      <c r="B46" s="784"/>
      <c r="C46" s="784"/>
      <c r="D46" s="784"/>
      <c r="E46" s="784"/>
      <c r="F46" s="784"/>
      <c r="G46" s="784"/>
    </row>
    <row r="47" ht="15">
      <c r="B47" s="258" t="s">
        <v>126</v>
      </c>
    </row>
    <row r="48" ht="15">
      <c r="B48" s="33" t="s">
        <v>128</v>
      </c>
    </row>
    <row r="49" ht="14.25">
      <c r="B49" s="25"/>
    </row>
    <row r="50" spans="1:2" ht="18">
      <c r="A50" s="52" t="s">
        <v>360</v>
      </c>
      <c r="B50" s="25"/>
    </row>
    <row r="51" spans="2:6" ht="22.5" customHeight="1">
      <c r="B51" s="28"/>
      <c r="C51" s="101"/>
      <c r="D51" s="101"/>
      <c r="E51" s="101"/>
      <c r="F51" s="101" t="s">
        <v>66</v>
      </c>
    </row>
    <row r="52" ht="5.25" customHeight="1">
      <c r="B52" s="20"/>
    </row>
    <row r="53" spans="2:6" s="21" customFormat="1" ht="19.5" customHeight="1">
      <c r="B53" s="776"/>
      <c r="C53" s="771" t="s">
        <v>37</v>
      </c>
      <c r="D53" s="771" t="s">
        <v>97</v>
      </c>
      <c r="E53" s="771" t="s">
        <v>265</v>
      </c>
      <c r="F53" s="773" t="s">
        <v>554</v>
      </c>
    </row>
    <row r="54" spans="2:6" s="21" customFormat="1" ht="19.5" customHeight="1">
      <c r="B54" s="777"/>
      <c r="C54" s="772"/>
      <c r="D54" s="772"/>
      <c r="E54" s="772"/>
      <c r="F54" s="774"/>
    </row>
    <row r="55" spans="2:6" s="22" customFormat="1" ht="21.75" customHeight="1">
      <c r="B55" s="68" t="s">
        <v>121</v>
      </c>
      <c r="C55" s="284">
        <v>1722</v>
      </c>
      <c r="D55" s="284">
        <v>16993</v>
      </c>
      <c r="E55" s="284">
        <v>32083</v>
      </c>
      <c r="F55" s="222">
        <v>37650</v>
      </c>
    </row>
    <row r="56" spans="2:6" s="17" customFormat="1" ht="21.75" customHeight="1">
      <c r="B56" s="71" t="s">
        <v>36</v>
      </c>
      <c r="C56" s="284"/>
      <c r="D56" s="284"/>
      <c r="E56" s="284"/>
      <c r="F56" s="222"/>
    </row>
    <row r="57" spans="2:6" s="17" customFormat="1" ht="18">
      <c r="B57" s="389" t="s">
        <v>129</v>
      </c>
      <c r="C57" s="365"/>
      <c r="D57" s="365"/>
      <c r="E57" s="365"/>
      <c r="F57" s="280"/>
    </row>
    <row r="58" spans="2:6" s="17" customFormat="1" ht="21.75" customHeight="1">
      <c r="B58" s="260" t="s">
        <v>130</v>
      </c>
      <c r="C58" s="286">
        <v>-1010</v>
      </c>
      <c r="D58" s="286">
        <v>11172</v>
      </c>
      <c r="E58" s="286">
        <v>15065</v>
      </c>
      <c r="F58" s="140">
        <v>46787</v>
      </c>
    </row>
    <row r="59" spans="2:6" s="17" customFormat="1" ht="21.75" customHeight="1">
      <c r="B59" s="260" t="s">
        <v>565</v>
      </c>
      <c r="C59" s="286">
        <v>-872</v>
      </c>
      <c r="D59" s="286">
        <v>-398</v>
      </c>
      <c r="E59" s="286">
        <v>-425</v>
      </c>
      <c r="F59" s="140">
        <v>-925</v>
      </c>
    </row>
    <row r="60" spans="2:6" s="17" customFormat="1" ht="18">
      <c r="B60" s="332" t="s">
        <v>132</v>
      </c>
      <c r="C60" s="362">
        <v>-1883</v>
      </c>
      <c r="D60" s="362">
        <v>10774</v>
      </c>
      <c r="E60" s="362">
        <v>14639</v>
      </c>
      <c r="F60" s="277">
        <v>45862</v>
      </c>
    </row>
    <row r="61" spans="2:6" s="17" customFormat="1" ht="18">
      <c r="B61" s="389" t="s">
        <v>131</v>
      </c>
      <c r="C61" s="365"/>
      <c r="D61" s="365"/>
      <c r="E61" s="365"/>
      <c r="F61" s="280"/>
    </row>
    <row r="62" spans="2:6" s="17" customFormat="1" ht="21.75" customHeight="1">
      <c r="B62" s="260" t="s">
        <v>133</v>
      </c>
      <c r="C62" s="286">
        <v>-12505</v>
      </c>
      <c r="D62" s="286">
        <v>34509</v>
      </c>
      <c r="E62" s="286">
        <v>40578</v>
      </c>
      <c r="F62" s="140">
        <v>34811</v>
      </c>
    </row>
    <row r="63" spans="2:6" s="17" customFormat="1" ht="21.75" customHeight="1">
      <c r="B63" s="260" t="s">
        <v>134</v>
      </c>
      <c r="C63" s="286">
        <v>-945</v>
      </c>
      <c r="D63" s="286">
        <v>-528</v>
      </c>
      <c r="E63" s="286">
        <v>1184</v>
      </c>
      <c r="F63" s="140">
        <v>-3405</v>
      </c>
    </row>
    <row r="64" spans="2:6" s="17" customFormat="1" ht="18">
      <c r="B64" s="332" t="s">
        <v>135</v>
      </c>
      <c r="C64" s="362">
        <v>-13450</v>
      </c>
      <c r="D64" s="362">
        <v>33980</v>
      </c>
      <c r="E64" s="362">
        <v>41763</v>
      </c>
      <c r="F64" s="277">
        <v>31405</v>
      </c>
    </row>
    <row r="65" spans="2:6" s="17" customFormat="1" ht="18">
      <c r="B65" s="332" t="s">
        <v>136</v>
      </c>
      <c r="C65" s="362">
        <v>-15334</v>
      </c>
      <c r="D65" s="362">
        <v>44754</v>
      </c>
      <c r="E65" s="362">
        <v>56403</v>
      </c>
      <c r="F65" s="277">
        <v>77268</v>
      </c>
    </row>
    <row r="66" spans="2:6" s="17" customFormat="1" ht="21.75" customHeight="1">
      <c r="B66" s="261" t="s">
        <v>137</v>
      </c>
      <c r="C66" s="356">
        <v>-13611</v>
      </c>
      <c r="D66" s="356">
        <v>61748</v>
      </c>
      <c r="E66" s="356">
        <v>88487</v>
      </c>
      <c r="F66" s="255">
        <v>114919</v>
      </c>
    </row>
    <row r="67" spans="2:6" s="17" customFormat="1" ht="16.5">
      <c r="B67" s="372" t="s">
        <v>138</v>
      </c>
      <c r="C67" s="352"/>
      <c r="D67" s="352"/>
      <c r="E67" s="352"/>
      <c r="F67" s="245"/>
    </row>
    <row r="68" spans="2:6" s="17" customFormat="1" ht="18">
      <c r="B68" s="389" t="s">
        <v>215</v>
      </c>
      <c r="C68" s="375">
        <v>-16177</v>
      </c>
      <c r="D68" s="375">
        <v>56171</v>
      </c>
      <c r="E68" s="375">
        <v>82221</v>
      </c>
      <c r="F68" s="376">
        <v>107347</v>
      </c>
    </row>
    <row r="69" spans="2:6" s="17" customFormat="1" ht="17.25" thickBot="1">
      <c r="B69" s="262" t="s">
        <v>139</v>
      </c>
      <c r="C69" s="369">
        <v>2565</v>
      </c>
      <c r="D69" s="369">
        <v>5576</v>
      </c>
      <c r="E69" s="369">
        <v>6265</v>
      </c>
      <c r="F69" s="285">
        <v>7571</v>
      </c>
    </row>
    <row r="70" spans="2:6" s="17" customFormat="1" ht="18" thickBot="1" thickTop="1">
      <c r="B70" s="262" t="s">
        <v>562</v>
      </c>
      <c r="C70" s="369">
        <v>-13611</v>
      </c>
      <c r="D70" s="369">
        <v>61748</v>
      </c>
      <c r="E70" s="765">
        <v>88487</v>
      </c>
      <c r="F70" s="387">
        <v>114919</v>
      </c>
    </row>
    <row r="71" ht="15" thickTop="1"/>
    <row r="72" spans="2:7" ht="14.25" customHeight="1">
      <c r="B72" s="783" t="s">
        <v>529</v>
      </c>
      <c r="C72" s="783"/>
      <c r="D72" s="783"/>
      <c r="E72" s="783"/>
      <c r="F72" s="783"/>
      <c r="G72" s="783"/>
    </row>
    <row r="73" spans="2:7" ht="14.25" customHeight="1">
      <c r="B73" s="783"/>
      <c r="C73" s="783"/>
      <c r="D73" s="783"/>
      <c r="E73" s="783"/>
      <c r="F73" s="783"/>
      <c r="G73" s="783"/>
    </row>
  </sheetData>
  <sheetProtection/>
  <mergeCells count="12">
    <mergeCell ref="E53:E54"/>
    <mergeCell ref="B4:B5"/>
    <mergeCell ref="C4:C5"/>
    <mergeCell ref="D4:D5"/>
    <mergeCell ref="B72:G73"/>
    <mergeCell ref="F4:F5"/>
    <mergeCell ref="F53:F54"/>
    <mergeCell ref="B44:G46"/>
    <mergeCell ref="B53:B54"/>
    <mergeCell ref="C53:C54"/>
    <mergeCell ref="D53:D54"/>
    <mergeCell ref="E4:E5"/>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5" customWidth="1"/>
    <col min="3" max="18" width="19.125" style="633" customWidth="1"/>
    <col min="19" max="19" width="19.125" style="475" customWidth="1"/>
    <col min="20" max="34" width="19.125" style="100" customWidth="1"/>
    <col min="35" max="43" width="19.125" style="478" customWidth="1"/>
    <col min="44" max="74" width="9.00390625" style="478" customWidth="1"/>
    <col min="75" max="16384" width="9.00390625" style="26" customWidth="1"/>
  </cols>
  <sheetData>
    <row r="1" spans="1:43" ht="38.25" customHeight="1">
      <c r="A1" s="472" t="s">
        <v>390</v>
      </c>
      <c r="B1" s="473"/>
      <c r="C1" s="474"/>
      <c r="D1" s="474"/>
      <c r="E1" s="474"/>
      <c r="F1" s="474"/>
      <c r="G1" s="474"/>
      <c r="H1" s="474"/>
      <c r="I1" s="474"/>
      <c r="J1" s="474"/>
      <c r="K1" s="474"/>
      <c r="L1" s="474"/>
      <c r="M1" s="474"/>
      <c r="N1" s="474"/>
      <c r="O1" s="474"/>
      <c r="P1" s="474"/>
      <c r="Q1" s="474"/>
      <c r="R1" s="474"/>
      <c r="U1" s="476"/>
      <c r="W1" s="476"/>
      <c r="X1" s="101"/>
      <c r="Z1" s="477"/>
      <c r="AB1" s="477"/>
      <c r="AH1" s="101"/>
      <c r="AI1" s="101"/>
      <c r="AJ1" s="101"/>
      <c r="AK1" s="101"/>
      <c r="AL1" s="101"/>
      <c r="AO1" s="343"/>
      <c r="AP1" s="343" t="s">
        <v>361</v>
      </c>
      <c r="AQ1" s="26"/>
    </row>
    <row r="2" spans="2:70" s="479" customFormat="1" ht="39" customHeight="1">
      <c r="B2" s="480"/>
      <c r="C2" s="791" t="s">
        <v>269</v>
      </c>
      <c r="D2" s="791"/>
      <c r="E2" s="791"/>
      <c r="F2" s="791"/>
      <c r="G2" s="792" t="s">
        <v>270</v>
      </c>
      <c r="H2" s="791"/>
      <c r="I2" s="791"/>
      <c r="J2" s="793"/>
      <c r="K2" s="792" t="s">
        <v>271</v>
      </c>
      <c r="L2" s="791"/>
      <c r="M2" s="791"/>
      <c r="N2" s="793"/>
      <c r="O2" s="792" t="s">
        <v>272</v>
      </c>
      <c r="P2" s="791"/>
      <c r="Q2" s="791"/>
      <c r="R2" s="793"/>
      <c r="S2" s="792" t="s">
        <v>273</v>
      </c>
      <c r="T2" s="791"/>
      <c r="U2" s="791"/>
      <c r="V2" s="793"/>
      <c r="W2" s="792" t="s">
        <v>274</v>
      </c>
      <c r="X2" s="791"/>
      <c r="Y2" s="791"/>
      <c r="Z2" s="793"/>
      <c r="AA2" s="785" t="s">
        <v>275</v>
      </c>
      <c r="AB2" s="786"/>
      <c r="AC2" s="786"/>
      <c r="AD2" s="787"/>
      <c r="AE2" s="788" t="s">
        <v>276</v>
      </c>
      <c r="AF2" s="788"/>
      <c r="AG2" s="788"/>
      <c r="AH2" s="789"/>
      <c r="AI2" s="785" t="s">
        <v>277</v>
      </c>
      <c r="AJ2" s="786"/>
      <c r="AK2" s="786"/>
      <c r="AL2" s="787"/>
      <c r="AM2" s="785" t="s">
        <v>278</v>
      </c>
      <c r="AN2" s="786"/>
      <c r="AO2" s="786"/>
      <c r="AP2" s="790"/>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row>
    <row r="3" spans="2:70" s="487" customFormat="1" ht="39" customHeight="1">
      <c r="B3" s="488"/>
      <c r="C3" s="489" t="s">
        <v>362</v>
      </c>
      <c r="D3" s="490" t="s">
        <v>363</v>
      </c>
      <c r="E3" s="490" t="s">
        <v>364</v>
      </c>
      <c r="F3" s="481" t="s">
        <v>365</v>
      </c>
      <c r="G3" s="489" t="s">
        <v>362</v>
      </c>
      <c r="H3" s="490" t="s">
        <v>363</v>
      </c>
      <c r="I3" s="490" t="s">
        <v>364</v>
      </c>
      <c r="J3" s="482" t="s">
        <v>365</v>
      </c>
      <c r="K3" s="489" t="s">
        <v>362</v>
      </c>
      <c r="L3" s="490" t="s">
        <v>363</v>
      </c>
      <c r="M3" s="490" t="s">
        <v>364</v>
      </c>
      <c r="N3" s="482" t="s">
        <v>365</v>
      </c>
      <c r="O3" s="489" t="s">
        <v>362</v>
      </c>
      <c r="P3" s="490" t="s">
        <v>363</v>
      </c>
      <c r="Q3" s="490" t="s">
        <v>364</v>
      </c>
      <c r="R3" s="481" t="s">
        <v>365</v>
      </c>
      <c r="S3" s="489" t="s">
        <v>362</v>
      </c>
      <c r="T3" s="490" t="s">
        <v>363</v>
      </c>
      <c r="U3" s="490" t="s">
        <v>364</v>
      </c>
      <c r="V3" s="491" t="s">
        <v>365</v>
      </c>
      <c r="W3" s="489" t="s">
        <v>362</v>
      </c>
      <c r="X3" s="490" t="s">
        <v>363</v>
      </c>
      <c r="Y3" s="490" t="s">
        <v>364</v>
      </c>
      <c r="Z3" s="491" t="s">
        <v>365</v>
      </c>
      <c r="AA3" s="492" t="s">
        <v>362</v>
      </c>
      <c r="AB3" s="493" t="s">
        <v>363</v>
      </c>
      <c r="AC3" s="494" t="s">
        <v>364</v>
      </c>
      <c r="AD3" s="485" t="s">
        <v>365</v>
      </c>
      <c r="AE3" s="483" t="s">
        <v>362</v>
      </c>
      <c r="AF3" s="494" t="s">
        <v>363</v>
      </c>
      <c r="AG3" s="494" t="s">
        <v>364</v>
      </c>
      <c r="AH3" s="485" t="s">
        <v>365</v>
      </c>
      <c r="AI3" s="492" t="s">
        <v>362</v>
      </c>
      <c r="AJ3" s="484" t="s">
        <v>363</v>
      </c>
      <c r="AK3" s="493" t="s">
        <v>364</v>
      </c>
      <c r="AL3" s="495" t="s">
        <v>365</v>
      </c>
      <c r="AM3" s="492" t="s">
        <v>362</v>
      </c>
      <c r="AN3" s="484" t="s">
        <v>363</v>
      </c>
      <c r="AO3" s="493" t="s">
        <v>364</v>
      </c>
      <c r="AP3" s="495" t="s">
        <v>365</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row>
    <row r="4" spans="2:70" s="60" customFormat="1" ht="39" customHeight="1">
      <c r="B4" s="497" t="s">
        <v>366</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2">
        <v>1227634</v>
      </c>
      <c r="P4" s="499">
        <v>1301610</v>
      </c>
      <c r="Q4" s="499">
        <v>1325425</v>
      </c>
      <c r="R4" s="498">
        <v>1363484</v>
      </c>
      <c r="S4" s="500">
        <v>1377294</v>
      </c>
      <c r="T4" s="499">
        <v>1425162</v>
      </c>
      <c r="U4" s="499">
        <v>1438351</v>
      </c>
      <c r="V4" s="501">
        <v>1530221</v>
      </c>
      <c r="W4" s="500">
        <v>1407178</v>
      </c>
      <c r="X4" s="499">
        <v>1497931</v>
      </c>
      <c r="Y4" s="499">
        <v>1305129</v>
      </c>
      <c r="Z4" s="501">
        <v>955944</v>
      </c>
      <c r="AA4" s="502">
        <v>897121</v>
      </c>
      <c r="AB4" s="503">
        <v>989277</v>
      </c>
      <c r="AC4" s="499">
        <v>982619</v>
      </c>
      <c r="AD4" s="501">
        <v>975401</v>
      </c>
      <c r="AE4" s="500">
        <v>958289</v>
      </c>
      <c r="AF4" s="499">
        <v>1006889</v>
      </c>
      <c r="AG4" s="499">
        <v>993726</v>
      </c>
      <c r="AH4" s="501">
        <v>1055735</v>
      </c>
      <c r="AI4" s="502">
        <v>1109645</v>
      </c>
      <c r="AJ4" s="498">
        <v>1086059</v>
      </c>
      <c r="AK4" s="503">
        <v>1104873</v>
      </c>
      <c r="AL4" s="504">
        <v>1193660</v>
      </c>
      <c r="AM4" s="502">
        <v>1001595</v>
      </c>
      <c r="AN4" s="498">
        <v>950975</v>
      </c>
      <c r="AO4" s="503">
        <v>995574</v>
      </c>
      <c r="AP4" s="504">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7" t="s">
        <v>367</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9">
        <v>-1168993</v>
      </c>
      <c r="P5" s="506">
        <v>-1237665</v>
      </c>
      <c r="Q5" s="506">
        <v>-1262800</v>
      </c>
      <c r="R5" s="505">
        <v>-1294228</v>
      </c>
      <c r="S5" s="507">
        <v>-1312108</v>
      </c>
      <c r="T5" s="506">
        <v>-1356029</v>
      </c>
      <c r="U5" s="506">
        <v>-1371554</v>
      </c>
      <c r="V5" s="508">
        <v>-1453605</v>
      </c>
      <c r="W5" s="507">
        <v>-1338711</v>
      </c>
      <c r="X5" s="506">
        <v>-1422736</v>
      </c>
      <c r="Y5" s="506">
        <v>-1244990</v>
      </c>
      <c r="Z5" s="508">
        <v>-924127</v>
      </c>
      <c r="AA5" s="509">
        <v>-859540</v>
      </c>
      <c r="AB5" s="510">
        <v>-941747</v>
      </c>
      <c r="AC5" s="506">
        <v>-938567</v>
      </c>
      <c r="AD5" s="508">
        <v>-926361</v>
      </c>
      <c r="AE5" s="507">
        <v>-913520</v>
      </c>
      <c r="AF5" s="506">
        <v>-957988</v>
      </c>
      <c r="AG5" s="506">
        <v>-944853</v>
      </c>
      <c r="AH5" s="508">
        <v>-1005553</v>
      </c>
      <c r="AI5" s="509">
        <v>-1058994</v>
      </c>
      <c r="AJ5" s="505">
        <v>-1034501</v>
      </c>
      <c r="AK5" s="510">
        <v>-1050380</v>
      </c>
      <c r="AL5" s="511">
        <v>-1118796</v>
      </c>
      <c r="AM5" s="509">
        <v>-954277</v>
      </c>
      <c r="AN5" s="505">
        <v>-903459</v>
      </c>
      <c r="AO5" s="510">
        <v>-949331</v>
      </c>
      <c r="AP5" s="511">
        <v>-956775</v>
      </c>
    </row>
    <row r="6" spans="2:70" s="60" customFormat="1" ht="39" customHeight="1">
      <c r="B6" s="497" t="s">
        <v>281</v>
      </c>
      <c r="C6" s="505">
        <v>58631</v>
      </c>
      <c r="D6" s="499">
        <v>63692</v>
      </c>
      <c r="E6" s="506">
        <v>62394</v>
      </c>
      <c r="F6" s="498">
        <v>64305</v>
      </c>
      <c r="G6" s="507">
        <v>58797</v>
      </c>
      <c r="H6" s="499">
        <v>60920</v>
      </c>
      <c r="I6" s="506">
        <v>59305</v>
      </c>
      <c r="J6" s="501">
        <v>65225</v>
      </c>
      <c r="K6" s="507">
        <v>55645</v>
      </c>
      <c r="L6" s="506">
        <f>118670-K6</f>
        <v>63025</v>
      </c>
      <c r="M6" s="506">
        <v>62092</v>
      </c>
      <c r="N6" s="508">
        <v>61404</v>
      </c>
      <c r="O6" s="509">
        <v>58641</v>
      </c>
      <c r="P6" s="506">
        <v>63944</v>
      </c>
      <c r="Q6" s="506">
        <v>62624</v>
      </c>
      <c r="R6" s="505">
        <v>69257</v>
      </c>
      <c r="S6" s="507">
        <v>65186</v>
      </c>
      <c r="T6" s="506">
        <v>69132</v>
      </c>
      <c r="U6" s="506">
        <v>66797</v>
      </c>
      <c r="V6" s="508">
        <v>76617</v>
      </c>
      <c r="W6" s="507">
        <v>68466</v>
      </c>
      <c r="X6" s="506">
        <v>75194</v>
      </c>
      <c r="Y6" s="506">
        <v>60138</v>
      </c>
      <c r="Z6" s="508">
        <v>31820</v>
      </c>
      <c r="AA6" s="509">
        <v>37580</v>
      </c>
      <c r="AB6" s="510">
        <v>47529</v>
      </c>
      <c r="AC6" s="506">
        <v>44051</v>
      </c>
      <c r="AD6" s="508">
        <v>49043</v>
      </c>
      <c r="AE6" s="507">
        <v>44769</v>
      </c>
      <c r="AF6" s="506">
        <v>48900</v>
      </c>
      <c r="AG6" s="506">
        <v>48873</v>
      </c>
      <c r="AH6" s="508">
        <v>50183</v>
      </c>
      <c r="AI6" s="509">
        <v>50651</v>
      </c>
      <c r="AJ6" s="505">
        <v>51557</v>
      </c>
      <c r="AK6" s="510">
        <v>54494</v>
      </c>
      <c r="AL6" s="511">
        <v>74864</v>
      </c>
      <c r="AM6" s="509">
        <v>47317</v>
      </c>
      <c r="AN6" s="505">
        <v>47517</v>
      </c>
      <c r="AO6" s="510">
        <v>46243</v>
      </c>
      <c r="AP6" s="511">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2" t="s">
        <v>368</v>
      </c>
      <c r="C7" s="513">
        <v>-47970</v>
      </c>
      <c r="D7" s="514">
        <v>-47747</v>
      </c>
      <c r="E7" s="515">
        <v>-43839</v>
      </c>
      <c r="F7" s="516">
        <v>-49518</v>
      </c>
      <c r="G7" s="517">
        <v>-43495</v>
      </c>
      <c r="H7" s="514">
        <v>-43288</v>
      </c>
      <c r="I7" s="515">
        <v>-42252</v>
      </c>
      <c r="J7" s="518">
        <v>-49690</v>
      </c>
      <c r="K7" s="517">
        <v>-39937</v>
      </c>
      <c r="L7" s="515">
        <f>-80771-K7</f>
        <v>-40834</v>
      </c>
      <c r="M7" s="515">
        <v>-40633</v>
      </c>
      <c r="N7" s="519">
        <v>-44560</v>
      </c>
      <c r="O7" s="520">
        <v>-40875</v>
      </c>
      <c r="P7" s="515">
        <v>-42389</v>
      </c>
      <c r="Q7" s="515">
        <v>-42282</v>
      </c>
      <c r="R7" s="513">
        <v>-50987</v>
      </c>
      <c r="S7" s="517">
        <v>-43311</v>
      </c>
      <c r="T7" s="515">
        <v>-45306</v>
      </c>
      <c r="U7" s="515">
        <v>-44323</v>
      </c>
      <c r="V7" s="519">
        <v>-52428</v>
      </c>
      <c r="W7" s="517">
        <v>-44916</v>
      </c>
      <c r="X7" s="515">
        <v>-48743</v>
      </c>
      <c r="Y7" s="515">
        <v>-45260</v>
      </c>
      <c r="Z7" s="519">
        <v>-44692</v>
      </c>
      <c r="AA7" s="520">
        <v>-40488</v>
      </c>
      <c r="AB7" s="521">
        <v>-39221</v>
      </c>
      <c r="AC7" s="515">
        <v>-38577</v>
      </c>
      <c r="AD7" s="519">
        <v>-43788</v>
      </c>
      <c r="AE7" s="517">
        <v>-38149</v>
      </c>
      <c r="AF7" s="515">
        <v>-38141</v>
      </c>
      <c r="AG7" s="515">
        <v>-38283</v>
      </c>
      <c r="AH7" s="519">
        <v>-40632</v>
      </c>
      <c r="AI7" s="520">
        <v>-39634</v>
      </c>
      <c r="AJ7" s="513">
        <v>-39850</v>
      </c>
      <c r="AK7" s="521">
        <v>-38613</v>
      </c>
      <c r="AL7" s="522">
        <v>-48947</v>
      </c>
      <c r="AM7" s="520">
        <v>-39514</v>
      </c>
      <c r="AN7" s="513">
        <v>-38508</v>
      </c>
      <c r="AO7" s="521">
        <v>-39344</v>
      </c>
      <c r="AP7" s="522">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7" t="s">
        <v>283</v>
      </c>
      <c r="C8" s="505">
        <v>10660</v>
      </c>
      <c r="D8" s="499">
        <v>15946</v>
      </c>
      <c r="E8" s="506">
        <v>18554</v>
      </c>
      <c r="F8" s="498">
        <v>14788</v>
      </c>
      <c r="G8" s="507">
        <v>15301</v>
      </c>
      <c r="H8" s="499">
        <v>17633</v>
      </c>
      <c r="I8" s="506">
        <v>17052</v>
      </c>
      <c r="J8" s="511">
        <v>15535</v>
      </c>
      <c r="K8" s="507">
        <v>15707</v>
      </c>
      <c r="L8" s="506">
        <f>37899-K8</f>
        <v>22192</v>
      </c>
      <c r="M8" s="506">
        <v>21458</v>
      </c>
      <c r="N8" s="508">
        <v>16845</v>
      </c>
      <c r="O8" s="509">
        <v>17765</v>
      </c>
      <c r="P8" s="506">
        <v>21556</v>
      </c>
      <c r="Q8" s="506">
        <v>20342</v>
      </c>
      <c r="R8" s="505">
        <v>18269</v>
      </c>
      <c r="S8" s="507">
        <v>21874</v>
      </c>
      <c r="T8" s="506">
        <v>23827</v>
      </c>
      <c r="U8" s="506">
        <v>22473</v>
      </c>
      <c r="V8" s="508">
        <v>24189</v>
      </c>
      <c r="W8" s="507">
        <v>23550</v>
      </c>
      <c r="X8" s="506">
        <v>26451</v>
      </c>
      <c r="Y8" s="506">
        <v>14877</v>
      </c>
      <c r="Z8" s="508">
        <v>-12872</v>
      </c>
      <c r="AA8" s="509">
        <v>-2907</v>
      </c>
      <c r="AB8" s="510">
        <v>8308</v>
      </c>
      <c r="AC8" s="506">
        <v>5474</v>
      </c>
      <c r="AD8" s="508">
        <v>5253</v>
      </c>
      <c r="AE8" s="507">
        <v>6619</v>
      </c>
      <c r="AF8" s="506">
        <v>10759</v>
      </c>
      <c r="AG8" s="506">
        <v>10589</v>
      </c>
      <c r="AH8" s="508">
        <v>9552</v>
      </c>
      <c r="AI8" s="509">
        <v>11016</v>
      </c>
      <c r="AJ8" s="505">
        <v>11707</v>
      </c>
      <c r="AK8" s="510">
        <v>15882</v>
      </c>
      <c r="AL8" s="511">
        <v>25917</v>
      </c>
      <c r="AM8" s="509">
        <v>7803</v>
      </c>
      <c r="AN8" s="505">
        <v>9009</v>
      </c>
      <c r="AO8" s="510">
        <v>6898</v>
      </c>
      <c r="AP8" s="511">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3" t="s">
        <v>369</v>
      </c>
      <c r="C9" s="524">
        <v>12671</v>
      </c>
      <c r="D9" s="499">
        <v>15474</v>
      </c>
      <c r="E9" s="525">
        <v>11574</v>
      </c>
      <c r="F9" s="498">
        <v>18550</v>
      </c>
      <c r="G9" s="526">
        <v>13728</v>
      </c>
      <c r="H9" s="499">
        <v>9951</v>
      </c>
      <c r="I9" s="525">
        <v>11822</v>
      </c>
      <c r="J9" s="527">
        <v>16147</v>
      </c>
      <c r="K9" s="526">
        <v>18715</v>
      </c>
      <c r="L9" s="525">
        <f>34485-K9</f>
        <v>15770</v>
      </c>
      <c r="M9" s="525">
        <v>11863</v>
      </c>
      <c r="N9" s="527">
        <v>13370</v>
      </c>
      <c r="O9" s="528">
        <v>17301</v>
      </c>
      <c r="P9" s="525">
        <v>15099</v>
      </c>
      <c r="Q9" s="525">
        <v>12479</v>
      </c>
      <c r="R9" s="524">
        <v>17151</v>
      </c>
      <c r="S9" s="526">
        <v>17719</v>
      </c>
      <c r="T9" s="525">
        <v>15327</v>
      </c>
      <c r="U9" s="525">
        <v>12481</v>
      </c>
      <c r="V9" s="527">
        <v>15568</v>
      </c>
      <c r="W9" s="526">
        <v>15321</v>
      </c>
      <c r="X9" s="525">
        <v>12747</v>
      </c>
      <c r="Y9" s="525">
        <v>6168</v>
      </c>
      <c r="Z9" s="527">
        <v>5117</v>
      </c>
      <c r="AA9" s="528">
        <v>8476</v>
      </c>
      <c r="AB9" s="529">
        <v>10305</v>
      </c>
      <c r="AC9" s="525">
        <v>9089</v>
      </c>
      <c r="AD9" s="527">
        <v>9375</v>
      </c>
      <c r="AE9" s="526">
        <v>14841</v>
      </c>
      <c r="AF9" s="525">
        <v>10127</v>
      </c>
      <c r="AG9" s="525">
        <v>8749</v>
      </c>
      <c r="AH9" s="527">
        <v>10256</v>
      </c>
      <c r="AI9" s="528">
        <v>9668</v>
      </c>
      <c r="AJ9" s="524">
        <v>11661</v>
      </c>
      <c r="AK9" s="529">
        <v>4618</v>
      </c>
      <c r="AL9" s="530">
        <v>11195</v>
      </c>
      <c r="AM9" s="528">
        <v>7324</v>
      </c>
      <c r="AN9" s="524">
        <v>6961</v>
      </c>
      <c r="AO9" s="529">
        <v>8756</v>
      </c>
      <c r="AP9" s="530">
        <v>16911</v>
      </c>
    </row>
    <row r="10" spans="2:74" ht="39" customHeight="1">
      <c r="B10" s="531" t="s">
        <v>370</v>
      </c>
      <c r="C10" s="532">
        <v>6772</v>
      </c>
      <c r="D10" s="533">
        <v>6080</v>
      </c>
      <c r="E10" s="534">
        <v>5112</v>
      </c>
      <c r="F10" s="535">
        <v>6608</v>
      </c>
      <c r="G10" s="536">
        <v>4228</v>
      </c>
      <c r="H10" s="533">
        <v>4953</v>
      </c>
      <c r="I10" s="534">
        <v>3586</v>
      </c>
      <c r="J10" s="537">
        <v>5664</v>
      </c>
      <c r="K10" s="536">
        <v>3308</v>
      </c>
      <c r="L10" s="534">
        <f>6305-K10</f>
        <v>2997</v>
      </c>
      <c r="M10" s="534">
        <v>3229</v>
      </c>
      <c r="N10" s="537">
        <v>3679</v>
      </c>
      <c r="O10" s="538">
        <v>3243</v>
      </c>
      <c r="P10" s="534">
        <v>4064</v>
      </c>
      <c r="Q10" s="534">
        <v>3478</v>
      </c>
      <c r="R10" s="532">
        <v>4210</v>
      </c>
      <c r="S10" s="536">
        <v>3856</v>
      </c>
      <c r="T10" s="534">
        <v>3447</v>
      </c>
      <c r="U10" s="534">
        <v>2933</v>
      </c>
      <c r="V10" s="537">
        <v>3479</v>
      </c>
      <c r="W10" s="536">
        <v>3035</v>
      </c>
      <c r="X10" s="534">
        <v>2695</v>
      </c>
      <c r="Y10" s="534">
        <v>2103</v>
      </c>
      <c r="Z10" s="537">
        <v>1764</v>
      </c>
      <c r="AA10" s="538">
        <v>1475</v>
      </c>
      <c r="AB10" s="539">
        <v>1171</v>
      </c>
      <c r="AC10" s="534">
        <v>843</v>
      </c>
      <c r="AD10" s="537">
        <v>1143</v>
      </c>
      <c r="AE10" s="536">
        <v>999</v>
      </c>
      <c r="AF10" s="534">
        <v>1010</v>
      </c>
      <c r="AG10" s="534">
        <v>1279</v>
      </c>
      <c r="AH10" s="537">
        <v>1020</v>
      </c>
      <c r="AI10" s="538">
        <v>1089</v>
      </c>
      <c r="AJ10" s="532">
        <v>1230</v>
      </c>
      <c r="AK10" s="539">
        <v>1288</v>
      </c>
      <c r="AL10" s="540">
        <v>2387</v>
      </c>
      <c r="AM10" s="538">
        <v>1230</v>
      </c>
      <c r="AN10" s="532">
        <v>1298</v>
      </c>
      <c r="AO10" s="539">
        <v>1201</v>
      </c>
      <c r="AP10" s="540">
        <v>1195</v>
      </c>
      <c r="BS10" s="26"/>
      <c r="BT10" s="26"/>
      <c r="BU10" s="26"/>
      <c r="BV10" s="26"/>
    </row>
    <row r="11" spans="2:70" s="60" customFormat="1" ht="39" customHeight="1">
      <c r="B11" s="541" t="s">
        <v>371</v>
      </c>
      <c r="C11" s="542">
        <v>1224</v>
      </c>
      <c r="D11" s="543">
        <v>823</v>
      </c>
      <c r="E11" s="544">
        <v>996</v>
      </c>
      <c r="F11" s="545">
        <v>1500</v>
      </c>
      <c r="G11" s="546">
        <v>1303</v>
      </c>
      <c r="H11" s="543">
        <v>176</v>
      </c>
      <c r="I11" s="544">
        <v>815</v>
      </c>
      <c r="J11" s="545">
        <v>1359</v>
      </c>
      <c r="K11" s="546">
        <v>3048</v>
      </c>
      <c r="L11" s="544">
        <f>4427-K11</f>
        <v>1379</v>
      </c>
      <c r="M11" s="544">
        <v>857</v>
      </c>
      <c r="N11" s="547">
        <v>1532</v>
      </c>
      <c r="O11" s="548">
        <v>2208</v>
      </c>
      <c r="P11" s="544">
        <v>1305</v>
      </c>
      <c r="Q11" s="544">
        <v>956</v>
      </c>
      <c r="R11" s="542">
        <v>1583</v>
      </c>
      <c r="S11" s="546">
        <v>1740</v>
      </c>
      <c r="T11" s="544">
        <v>707</v>
      </c>
      <c r="U11" s="544">
        <v>1393</v>
      </c>
      <c r="V11" s="547">
        <v>1164</v>
      </c>
      <c r="W11" s="546">
        <v>2250</v>
      </c>
      <c r="X11" s="544">
        <v>1971</v>
      </c>
      <c r="Y11" s="544">
        <v>986</v>
      </c>
      <c r="Z11" s="547">
        <v>3142</v>
      </c>
      <c r="AA11" s="548">
        <v>2031</v>
      </c>
      <c r="AB11" s="549">
        <v>1268</v>
      </c>
      <c r="AC11" s="544">
        <v>598</v>
      </c>
      <c r="AD11" s="547">
        <v>1143</v>
      </c>
      <c r="AE11" s="546">
        <v>1307</v>
      </c>
      <c r="AF11" s="544">
        <v>245</v>
      </c>
      <c r="AG11" s="544">
        <v>775</v>
      </c>
      <c r="AH11" s="547">
        <v>1754</v>
      </c>
      <c r="AI11" s="548">
        <v>1438</v>
      </c>
      <c r="AJ11" s="542">
        <v>291</v>
      </c>
      <c r="AK11" s="549">
        <v>860</v>
      </c>
      <c r="AL11" s="545">
        <v>2389</v>
      </c>
      <c r="AM11" s="548">
        <v>1312</v>
      </c>
      <c r="AN11" s="542">
        <v>355</v>
      </c>
      <c r="AO11" s="549">
        <v>534</v>
      </c>
      <c r="AP11" s="545">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41" t="s">
        <v>372</v>
      </c>
      <c r="C12" s="542">
        <v>617</v>
      </c>
      <c r="D12" s="543">
        <v>1249</v>
      </c>
      <c r="E12" s="544">
        <v>1914</v>
      </c>
      <c r="F12" s="545">
        <v>2149</v>
      </c>
      <c r="G12" s="546">
        <v>4167</v>
      </c>
      <c r="H12" s="543">
        <v>1916</v>
      </c>
      <c r="I12" s="544">
        <v>3458</v>
      </c>
      <c r="J12" s="545">
        <v>1200</v>
      </c>
      <c r="K12" s="546">
        <v>6138</v>
      </c>
      <c r="L12" s="544">
        <f>11911-K12</f>
        <v>5773</v>
      </c>
      <c r="M12" s="544">
        <v>4883</v>
      </c>
      <c r="N12" s="547">
        <v>2355</v>
      </c>
      <c r="O12" s="548">
        <v>6463</v>
      </c>
      <c r="P12" s="544">
        <v>5139</v>
      </c>
      <c r="Q12" s="544">
        <v>6113</v>
      </c>
      <c r="R12" s="542">
        <v>6037</v>
      </c>
      <c r="S12" s="546">
        <v>7793</v>
      </c>
      <c r="T12" s="544">
        <v>8793</v>
      </c>
      <c r="U12" s="544">
        <v>6940</v>
      </c>
      <c r="V12" s="547">
        <v>5385</v>
      </c>
      <c r="W12" s="546">
        <v>6678</v>
      </c>
      <c r="X12" s="544">
        <v>5149</v>
      </c>
      <c r="Y12" s="544" t="s">
        <v>27</v>
      </c>
      <c r="Z12" s="547" t="s">
        <v>27</v>
      </c>
      <c r="AA12" s="548">
        <v>528</v>
      </c>
      <c r="AB12" s="549">
        <v>1922</v>
      </c>
      <c r="AC12" s="544">
        <v>3992</v>
      </c>
      <c r="AD12" s="547">
        <v>2737</v>
      </c>
      <c r="AE12" s="546">
        <v>8272</v>
      </c>
      <c r="AF12" s="544">
        <v>2901</v>
      </c>
      <c r="AG12" s="544">
        <v>2961</v>
      </c>
      <c r="AH12" s="547">
        <v>5163</v>
      </c>
      <c r="AI12" s="548">
        <v>4103</v>
      </c>
      <c r="AJ12" s="542">
        <v>4015</v>
      </c>
      <c r="AK12" s="549">
        <v>1974</v>
      </c>
      <c r="AL12" s="545">
        <v>2474</v>
      </c>
      <c r="AM12" s="548">
        <v>1728</v>
      </c>
      <c r="AN12" s="542">
        <v>2533</v>
      </c>
      <c r="AO12" s="549">
        <v>758</v>
      </c>
      <c r="AP12" s="545">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41" t="s">
        <v>373</v>
      </c>
      <c r="C13" s="546" t="s">
        <v>288</v>
      </c>
      <c r="D13" s="544" t="s">
        <v>288</v>
      </c>
      <c r="E13" s="544" t="s">
        <v>288</v>
      </c>
      <c r="F13" s="545">
        <v>6231</v>
      </c>
      <c r="G13" s="546">
        <v>863</v>
      </c>
      <c r="H13" s="544" t="s">
        <v>288</v>
      </c>
      <c r="I13" s="544" t="s">
        <v>288</v>
      </c>
      <c r="J13" s="545">
        <v>1519</v>
      </c>
      <c r="K13" s="546">
        <v>1682</v>
      </c>
      <c r="L13" s="544" t="s">
        <v>288</v>
      </c>
      <c r="M13" s="544" t="s">
        <v>288</v>
      </c>
      <c r="N13" s="547">
        <v>360</v>
      </c>
      <c r="O13" s="548">
        <v>1419</v>
      </c>
      <c r="P13" s="544" t="s">
        <v>288</v>
      </c>
      <c r="Q13" s="544" t="s">
        <v>288</v>
      </c>
      <c r="R13" s="542">
        <v>453</v>
      </c>
      <c r="S13" s="546">
        <v>16</v>
      </c>
      <c r="T13" s="544" t="s">
        <v>288</v>
      </c>
      <c r="U13" s="544" t="s">
        <v>288</v>
      </c>
      <c r="V13" s="547">
        <v>45</v>
      </c>
      <c r="W13" s="546" t="s">
        <v>288</v>
      </c>
      <c r="X13" s="544" t="s">
        <v>288</v>
      </c>
      <c r="Y13" s="544" t="s">
        <v>27</v>
      </c>
      <c r="Z13" s="547" t="s">
        <v>27</v>
      </c>
      <c r="AA13" s="548" t="s">
        <v>288</v>
      </c>
      <c r="AB13" s="549" t="s">
        <v>288</v>
      </c>
      <c r="AC13" s="544" t="s">
        <v>27</v>
      </c>
      <c r="AD13" s="547" t="s">
        <v>27</v>
      </c>
      <c r="AE13" s="546" t="s">
        <v>27</v>
      </c>
      <c r="AF13" s="544" t="s">
        <v>27</v>
      </c>
      <c r="AG13" s="544" t="s">
        <v>27</v>
      </c>
      <c r="AH13" s="547" t="s">
        <v>27</v>
      </c>
      <c r="AI13" s="548" t="s">
        <v>27</v>
      </c>
      <c r="AJ13" s="542" t="s">
        <v>288</v>
      </c>
      <c r="AK13" s="549" t="s">
        <v>288</v>
      </c>
      <c r="AL13" s="545" t="s">
        <v>288</v>
      </c>
      <c r="AM13" s="548" t="s">
        <v>288</v>
      </c>
      <c r="AN13" s="542" t="s">
        <v>288</v>
      </c>
      <c r="AO13" s="549" t="s">
        <v>288</v>
      </c>
      <c r="AP13" s="545" t="s">
        <v>288</v>
      </c>
      <c r="BS13" s="26"/>
      <c r="BT13" s="26"/>
      <c r="BU13" s="26"/>
      <c r="BV13" s="26"/>
    </row>
    <row r="14" spans="2:74" ht="39" customHeight="1">
      <c r="B14" s="541" t="s">
        <v>374</v>
      </c>
      <c r="C14" s="546" t="s">
        <v>288</v>
      </c>
      <c r="D14" s="544" t="s">
        <v>288</v>
      </c>
      <c r="E14" s="544" t="s">
        <v>288</v>
      </c>
      <c r="F14" s="547" t="s">
        <v>288</v>
      </c>
      <c r="G14" s="546" t="s">
        <v>288</v>
      </c>
      <c r="H14" s="544" t="s">
        <v>288</v>
      </c>
      <c r="I14" s="544" t="s">
        <v>288</v>
      </c>
      <c r="J14" s="545" t="s">
        <v>288</v>
      </c>
      <c r="K14" s="546" t="s">
        <v>288</v>
      </c>
      <c r="L14" s="544" t="s">
        <v>288</v>
      </c>
      <c r="M14" s="544" t="s">
        <v>288</v>
      </c>
      <c r="N14" s="547" t="s">
        <v>288</v>
      </c>
      <c r="O14" s="548" t="s">
        <v>288</v>
      </c>
      <c r="P14" s="544" t="s">
        <v>288</v>
      </c>
      <c r="Q14" s="544" t="s">
        <v>288</v>
      </c>
      <c r="R14" s="542" t="s">
        <v>288</v>
      </c>
      <c r="S14" s="546" t="s">
        <v>288</v>
      </c>
      <c r="T14" s="544" t="s">
        <v>288</v>
      </c>
      <c r="U14" s="544" t="s">
        <v>288</v>
      </c>
      <c r="V14" s="547" t="s">
        <v>288</v>
      </c>
      <c r="W14" s="546" t="s">
        <v>288</v>
      </c>
      <c r="X14" s="544" t="s">
        <v>288</v>
      </c>
      <c r="Y14" s="544" t="s">
        <v>27</v>
      </c>
      <c r="Z14" s="547" t="s">
        <v>27</v>
      </c>
      <c r="AA14" s="548" t="s">
        <v>288</v>
      </c>
      <c r="AB14" s="549">
        <v>3036</v>
      </c>
      <c r="AC14" s="544">
        <v>54</v>
      </c>
      <c r="AD14" s="547">
        <v>712</v>
      </c>
      <c r="AE14" s="546" t="s">
        <v>27</v>
      </c>
      <c r="AF14" s="544" t="s">
        <v>27</v>
      </c>
      <c r="AG14" s="544" t="s">
        <v>27</v>
      </c>
      <c r="AH14" s="547" t="s">
        <v>27</v>
      </c>
      <c r="AI14" s="548" t="s">
        <v>27</v>
      </c>
      <c r="AJ14" s="542" t="s">
        <v>288</v>
      </c>
      <c r="AK14" s="549" t="s">
        <v>288</v>
      </c>
      <c r="AL14" s="545" t="s">
        <v>288</v>
      </c>
      <c r="AM14" s="548" t="s">
        <v>288</v>
      </c>
      <c r="AN14" s="542" t="s">
        <v>288</v>
      </c>
      <c r="AO14" s="549" t="s">
        <v>288</v>
      </c>
      <c r="AP14" s="545" t="s">
        <v>288</v>
      </c>
      <c r="BS14" s="26"/>
      <c r="BT14" s="26"/>
      <c r="BU14" s="26"/>
      <c r="BV14" s="26"/>
    </row>
    <row r="15" spans="2:74" ht="39" customHeight="1">
      <c r="B15" s="550" t="s">
        <v>375</v>
      </c>
      <c r="C15" s="546" t="s">
        <v>288</v>
      </c>
      <c r="D15" s="544" t="s">
        <v>288</v>
      </c>
      <c r="E15" s="544" t="s">
        <v>288</v>
      </c>
      <c r="F15" s="547" t="s">
        <v>288</v>
      </c>
      <c r="G15" s="546" t="s">
        <v>288</v>
      </c>
      <c r="H15" s="544" t="s">
        <v>288</v>
      </c>
      <c r="I15" s="544" t="s">
        <v>288</v>
      </c>
      <c r="J15" s="545" t="s">
        <v>288</v>
      </c>
      <c r="K15" s="546" t="s">
        <v>288</v>
      </c>
      <c r="L15" s="544" t="s">
        <v>288</v>
      </c>
      <c r="M15" s="544" t="s">
        <v>288</v>
      </c>
      <c r="N15" s="547" t="s">
        <v>288</v>
      </c>
      <c r="O15" s="548" t="s">
        <v>288</v>
      </c>
      <c r="P15" s="544" t="s">
        <v>288</v>
      </c>
      <c r="Q15" s="544" t="s">
        <v>288</v>
      </c>
      <c r="R15" s="542" t="s">
        <v>288</v>
      </c>
      <c r="S15" s="546" t="s">
        <v>288</v>
      </c>
      <c r="T15" s="544" t="s">
        <v>288</v>
      </c>
      <c r="U15" s="544" t="s">
        <v>288</v>
      </c>
      <c r="V15" s="547" t="s">
        <v>288</v>
      </c>
      <c r="W15" s="546" t="s">
        <v>288</v>
      </c>
      <c r="X15" s="544" t="s">
        <v>288</v>
      </c>
      <c r="Y15" s="544" t="s">
        <v>27</v>
      </c>
      <c r="Z15" s="547" t="s">
        <v>27</v>
      </c>
      <c r="AA15" s="546" t="s">
        <v>288</v>
      </c>
      <c r="AB15" s="544" t="s">
        <v>288</v>
      </c>
      <c r="AC15" s="544" t="s">
        <v>27</v>
      </c>
      <c r="AD15" s="547" t="s">
        <v>27</v>
      </c>
      <c r="AE15" s="546" t="s">
        <v>288</v>
      </c>
      <c r="AF15" s="544" t="s">
        <v>288</v>
      </c>
      <c r="AG15" s="544" t="s">
        <v>27</v>
      </c>
      <c r="AH15" s="547" t="s">
        <v>27</v>
      </c>
      <c r="AI15" s="546" t="s">
        <v>288</v>
      </c>
      <c r="AJ15" s="544" t="s">
        <v>288</v>
      </c>
      <c r="AK15" s="544" t="s">
        <v>27</v>
      </c>
      <c r="AL15" s="547" t="s">
        <v>27</v>
      </c>
      <c r="AM15" s="546" t="s">
        <v>288</v>
      </c>
      <c r="AN15" s="544" t="s">
        <v>288</v>
      </c>
      <c r="AO15" s="544" t="s">
        <v>27</v>
      </c>
      <c r="AP15" s="547">
        <v>5408</v>
      </c>
      <c r="BS15" s="26"/>
      <c r="BT15" s="26"/>
      <c r="BU15" s="26"/>
      <c r="BV15" s="26"/>
    </row>
    <row r="16" spans="2:42" s="478" customFormat="1" ht="39" customHeight="1">
      <c r="B16" s="541" t="s">
        <v>376</v>
      </c>
      <c r="C16" s="542">
        <v>4057</v>
      </c>
      <c r="D16" s="533">
        <v>7322</v>
      </c>
      <c r="E16" s="544">
        <v>3551</v>
      </c>
      <c r="F16" s="545">
        <v>2062</v>
      </c>
      <c r="G16" s="546">
        <v>3165</v>
      </c>
      <c r="H16" s="543">
        <v>2907</v>
      </c>
      <c r="I16" s="544">
        <v>3962</v>
      </c>
      <c r="J16" s="545">
        <v>6405</v>
      </c>
      <c r="K16" s="546">
        <v>4538</v>
      </c>
      <c r="L16" s="544">
        <v>5621</v>
      </c>
      <c r="M16" s="544">
        <v>2892</v>
      </c>
      <c r="N16" s="547">
        <v>5445</v>
      </c>
      <c r="O16" s="548">
        <v>3966</v>
      </c>
      <c r="P16" s="544">
        <v>6010</v>
      </c>
      <c r="Q16" s="544">
        <v>1931</v>
      </c>
      <c r="R16" s="542">
        <v>3450</v>
      </c>
      <c r="S16" s="546">
        <v>4312</v>
      </c>
      <c r="T16" s="544">
        <v>2397</v>
      </c>
      <c r="U16" s="544">
        <v>1214</v>
      </c>
      <c r="V16" s="547">
        <v>5479</v>
      </c>
      <c r="W16" s="546">
        <v>3356</v>
      </c>
      <c r="X16" s="544">
        <v>2930</v>
      </c>
      <c r="Y16" s="544">
        <v>3077</v>
      </c>
      <c r="Z16" s="547">
        <v>211</v>
      </c>
      <c r="AA16" s="548">
        <v>4441</v>
      </c>
      <c r="AB16" s="549">
        <v>2907</v>
      </c>
      <c r="AC16" s="544">
        <v>3599</v>
      </c>
      <c r="AD16" s="547">
        <v>3644</v>
      </c>
      <c r="AE16" s="546">
        <v>4261</v>
      </c>
      <c r="AF16" s="544">
        <v>5969</v>
      </c>
      <c r="AG16" s="544">
        <v>3733</v>
      </c>
      <c r="AH16" s="547">
        <v>2322</v>
      </c>
      <c r="AI16" s="548">
        <v>3037</v>
      </c>
      <c r="AJ16" s="542">
        <v>6125</v>
      </c>
      <c r="AK16" s="549">
        <v>495</v>
      </c>
      <c r="AL16" s="545">
        <v>3946</v>
      </c>
      <c r="AM16" s="548">
        <v>3053</v>
      </c>
      <c r="AN16" s="542">
        <v>2775</v>
      </c>
      <c r="AO16" s="549">
        <v>6262</v>
      </c>
      <c r="AP16" s="545">
        <v>-647</v>
      </c>
    </row>
    <row r="17" spans="2:42" s="13" customFormat="1" ht="39" customHeight="1">
      <c r="B17" s="523" t="s">
        <v>377</v>
      </c>
      <c r="C17" s="524">
        <v>-17254</v>
      </c>
      <c r="D17" s="525">
        <v>-18423</v>
      </c>
      <c r="E17" s="525">
        <v>-17015</v>
      </c>
      <c r="F17" s="551">
        <v>-17065</v>
      </c>
      <c r="G17" s="526">
        <v>-15138</v>
      </c>
      <c r="H17" s="552">
        <v>-15713</v>
      </c>
      <c r="I17" s="525">
        <v>-13461</v>
      </c>
      <c r="J17" s="527">
        <v>-14770</v>
      </c>
      <c r="K17" s="526">
        <v>-13583</v>
      </c>
      <c r="L17" s="525">
        <f>-29761-K17</f>
        <v>-16178</v>
      </c>
      <c r="M17" s="525">
        <v>-12077</v>
      </c>
      <c r="N17" s="527">
        <v>-15309</v>
      </c>
      <c r="O17" s="528">
        <v>-13316</v>
      </c>
      <c r="P17" s="525">
        <v>-12011</v>
      </c>
      <c r="Q17" s="525">
        <v>-10702</v>
      </c>
      <c r="R17" s="524">
        <v>-14398</v>
      </c>
      <c r="S17" s="526">
        <v>-11223</v>
      </c>
      <c r="T17" s="525">
        <v>-14281</v>
      </c>
      <c r="U17" s="525">
        <v>-10622</v>
      </c>
      <c r="V17" s="527">
        <v>-15853</v>
      </c>
      <c r="W17" s="526">
        <v>-10352</v>
      </c>
      <c r="X17" s="525">
        <v>-12214</v>
      </c>
      <c r="Y17" s="525">
        <v>-12729</v>
      </c>
      <c r="Z17" s="527">
        <v>-22424</v>
      </c>
      <c r="AA17" s="528">
        <v>-10664</v>
      </c>
      <c r="AB17" s="529">
        <v>-11970</v>
      </c>
      <c r="AC17" s="525">
        <v>-9541</v>
      </c>
      <c r="AD17" s="527">
        <v>-7497</v>
      </c>
      <c r="AE17" s="526">
        <v>-10664</v>
      </c>
      <c r="AF17" s="525">
        <v>-9522</v>
      </c>
      <c r="AG17" s="525">
        <v>-7728</v>
      </c>
      <c r="AH17" s="527">
        <v>-8262</v>
      </c>
      <c r="AI17" s="528">
        <v>-9494</v>
      </c>
      <c r="AJ17" s="524">
        <v>-10782</v>
      </c>
      <c r="AK17" s="529">
        <v>-5802</v>
      </c>
      <c r="AL17" s="530">
        <v>-13358</v>
      </c>
      <c r="AM17" s="528">
        <v>-8250</v>
      </c>
      <c r="AN17" s="524">
        <v>-7065</v>
      </c>
      <c r="AO17" s="529">
        <v>-11684</v>
      </c>
      <c r="AP17" s="530">
        <v>-11780</v>
      </c>
    </row>
    <row r="18" spans="2:42" s="478" customFormat="1" ht="39" customHeight="1">
      <c r="B18" s="553" t="s">
        <v>378</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8">
        <v>-9891</v>
      </c>
      <c r="P18" s="534">
        <v>-9711</v>
      </c>
      <c r="Q18" s="534">
        <v>-9085</v>
      </c>
      <c r="R18" s="532">
        <v>-9645</v>
      </c>
      <c r="S18" s="536">
        <v>-8882</v>
      </c>
      <c r="T18" s="534">
        <v>-8187</v>
      </c>
      <c r="U18" s="534">
        <v>-8342</v>
      </c>
      <c r="V18" s="537">
        <v>-7690</v>
      </c>
      <c r="W18" s="536">
        <v>-7331</v>
      </c>
      <c r="X18" s="534">
        <v>-7089</v>
      </c>
      <c r="Y18" s="534">
        <v>-7369</v>
      </c>
      <c r="Z18" s="537">
        <v>-7356</v>
      </c>
      <c r="AA18" s="538">
        <v>-6856</v>
      </c>
      <c r="AB18" s="539">
        <v>-6578</v>
      </c>
      <c r="AC18" s="534">
        <v>-6136</v>
      </c>
      <c r="AD18" s="537">
        <v>-6238</v>
      </c>
      <c r="AE18" s="536">
        <v>-6067</v>
      </c>
      <c r="AF18" s="534">
        <v>-6167</v>
      </c>
      <c r="AG18" s="534">
        <v>-5835</v>
      </c>
      <c r="AH18" s="537">
        <v>-5848</v>
      </c>
      <c r="AI18" s="538">
        <v>-5977</v>
      </c>
      <c r="AJ18" s="532">
        <v>-5738</v>
      </c>
      <c r="AK18" s="539">
        <v>-5913</v>
      </c>
      <c r="AL18" s="540">
        <v>-6584</v>
      </c>
      <c r="AM18" s="538">
        <v>-5413</v>
      </c>
      <c r="AN18" s="532">
        <v>-5402</v>
      </c>
      <c r="AO18" s="539">
        <v>-5117</v>
      </c>
      <c r="AP18" s="540">
        <v>-5089</v>
      </c>
    </row>
    <row r="19" spans="2:42" s="478" customFormat="1" ht="39" customHeight="1">
      <c r="B19" s="541" t="s">
        <v>379</v>
      </c>
      <c r="C19" s="542">
        <v>-275</v>
      </c>
      <c r="D19" s="544">
        <v>-498</v>
      </c>
      <c r="E19" s="544">
        <v>-619</v>
      </c>
      <c r="F19" s="545">
        <v>-693</v>
      </c>
      <c r="G19" s="546">
        <v>-784</v>
      </c>
      <c r="H19" s="543">
        <v>-477</v>
      </c>
      <c r="I19" s="544">
        <v>-759</v>
      </c>
      <c r="J19" s="545">
        <v>-900</v>
      </c>
      <c r="K19" s="546">
        <v>-809</v>
      </c>
      <c r="L19" s="544">
        <f>-1292-K19</f>
        <v>-483</v>
      </c>
      <c r="M19" s="544">
        <v>-199</v>
      </c>
      <c r="N19" s="547">
        <v>-81</v>
      </c>
      <c r="O19" s="548">
        <v>-32</v>
      </c>
      <c r="P19" s="544">
        <v>-26</v>
      </c>
      <c r="Q19" s="544">
        <v>-20</v>
      </c>
      <c r="R19" s="542">
        <v>-11</v>
      </c>
      <c r="S19" s="546">
        <v>-23</v>
      </c>
      <c r="T19" s="544">
        <v>-20</v>
      </c>
      <c r="U19" s="544">
        <v>-83</v>
      </c>
      <c r="V19" s="547">
        <v>-57</v>
      </c>
      <c r="W19" s="546">
        <v>-74</v>
      </c>
      <c r="X19" s="544">
        <v>-77</v>
      </c>
      <c r="Y19" s="544">
        <v>-72</v>
      </c>
      <c r="Z19" s="547">
        <v>-83</v>
      </c>
      <c r="AA19" s="548">
        <v>-100</v>
      </c>
      <c r="AB19" s="549">
        <v>-43</v>
      </c>
      <c r="AC19" s="544">
        <v>-20</v>
      </c>
      <c r="AD19" s="547">
        <v>-15</v>
      </c>
      <c r="AE19" s="546">
        <v>-9</v>
      </c>
      <c r="AF19" s="544">
        <v>-5</v>
      </c>
      <c r="AG19" s="544">
        <v>-1</v>
      </c>
      <c r="AH19" s="547">
        <v>-3</v>
      </c>
      <c r="AI19" s="548">
        <v>-1</v>
      </c>
      <c r="AJ19" s="542">
        <v>-1</v>
      </c>
      <c r="AK19" s="549">
        <v>-2</v>
      </c>
      <c r="AL19" s="545">
        <v>-1</v>
      </c>
      <c r="AM19" s="548">
        <v>-1</v>
      </c>
      <c r="AN19" s="542">
        <v>-1</v>
      </c>
      <c r="AO19" s="549">
        <v>-1</v>
      </c>
      <c r="AP19" s="545">
        <v>-1</v>
      </c>
    </row>
    <row r="20" spans="2:42" s="478" customFormat="1" ht="39" customHeight="1">
      <c r="B20" s="541" t="s">
        <v>380</v>
      </c>
      <c r="C20" s="546" t="s">
        <v>288</v>
      </c>
      <c r="D20" s="544" t="s">
        <v>288</v>
      </c>
      <c r="E20" s="544" t="s">
        <v>288</v>
      </c>
      <c r="F20" s="547" t="s">
        <v>288</v>
      </c>
      <c r="G20" s="546" t="s">
        <v>288</v>
      </c>
      <c r="H20" s="544" t="s">
        <v>288</v>
      </c>
      <c r="I20" s="544" t="s">
        <v>288</v>
      </c>
      <c r="J20" s="547" t="s">
        <v>288</v>
      </c>
      <c r="K20" s="546" t="s">
        <v>288</v>
      </c>
      <c r="L20" s="544" t="s">
        <v>288</v>
      </c>
      <c r="M20" s="544" t="s">
        <v>288</v>
      </c>
      <c r="N20" s="547" t="s">
        <v>288</v>
      </c>
      <c r="O20" s="548" t="s">
        <v>288</v>
      </c>
      <c r="P20" s="544" t="s">
        <v>288</v>
      </c>
      <c r="Q20" s="544" t="s">
        <v>288</v>
      </c>
      <c r="R20" s="542" t="s">
        <v>288</v>
      </c>
      <c r="S20" s="546" t="s">
        <v>288</v>
      </c>
      <c r="T20" s="544" t="s">
        <v>288</v>
      </c>
      <c r="U20" s="544" t="s">
        <v>288</v>
      </c>
      <c r="V20" s="547" t="s">
        <v>288</v>
      </c>
      <c r="W20" s="546" t="s">
        <v>288</v>
      </c>
      <c r="X20" s="544" t="s">
        <v>288</v>
      </c>
      <c r="Y20" s="544">
        <v>-479</v>
      </c>
      <c r="Z20" s="547">
        <v>-8893</v>
      </c>
      <c r="AA20" s="548" t="s">
        <v>288</v>
      </c>
      <c r="AB20" s="549" t="s">
        <v>288</v>
      </c>
      <c r="AC20" s="544" t="s">
        <v>27</v>
      </c>
      <c r="AD20" s="547" t="s">
        <v>27</v>
      </c>
      <c r="AE20" s="546" t="s">
        <v>27</v>
      </c>
      <c r="AF20" s="544" t="s">
        <v>27</v>
      </c>
      <c r="AG20" s="544" t="s">
        <v>27</v>
      </c>
      <c r="AH20" s="547" t="s">
        <v>27</v>
      </c>
      <c r="AI20" s="548" t="s">
        <v>27</v>
      </c>
      <c r="AJ20" s="542" t="s">
        <v>288</v>
      </c>
      <c r="AK20" s="549" t="s">
        <v>288</v>
      </c>
      <c r="AL20" s="545" t="s">
        <v>288</v>
      </c>
      <c r="AM20" s="548" t="s">
        <v>288</v>
      </c>
      <c r="AN20" s="542" t="s">
        <v>288</v>
      </c>
      <c r="AO20" s="549" t="s">
        <v>288</v>
      </c>
      <c r="AP20" s="545" t="s">
        <v>288</v>
      </c>
    </row>
    <row r="21" spans="2:42" s="478" customFormat="1" ht="39" customHeight="1">
      <c r="B21" s="541" t="s">
        <v>381</v>
      </c>
      <c r="C21" s="546" t="s">
        <v>288</v>
      </c>
      <c r="D21" s="544" t="s">
        <v>288</v>
      </c>
      <c r="E21" s="544" t="s">
        <v>288</v>
      </c>
      <c r="F21" s="547" t="s">
        <v>288</v>
      </c>
      <c r="G21" s="546" t="s">
        <v>288</v>
      </c>
      <c r="H21" s="544" t="s">
        <v>288</v>
      </c>
      <c r="I21" s="544" t="s">
        <v>288</v>
      </c>
      <c r="J21" s="544" t="s">
        <v>288</v>
      </c>
      <c r="K21" s="546" t="s">
        <v>288</v>
      </c>
      <c r="L21" s="544" t="s">
        <v>288</v>
      </c>
      <c r="M21" s="544" t="s">
        <v>288</v>
      </c>
      <c r="N21" s="547" t="s">
        <v>288</v>
      </c>
      <c r="O21" s="548" t="s">
        <v>288</v>
      </c>
      <c r="P21" s="544" t="s">
        <v>288</v>
      </c>
      <c r="Q21" s="544" t="s">
        <v>288</v>
      </c>
      <c r="R21" s="542" t="s">
        <v>288</v>
      </c>
      <c r="S21" s="546" t="s">
        <v>288</v>
      </c>
      <c r="T21" s="544" t="s">
        <v>288</v>
      </c>
      <c r="U21" s="544" t="s">
        <v>288</v>
      </c>
      <c r="V21" s="547">
        <v>-5664</v>
      </c>
      <c r="W21" s="546" t="s">
        <v>288</v>
      </c>
      <c r="X21" s="544" t="s">
        <v>288</v>
      </c>
      <c r="Y21" s="544">
        <v>-3013</v>
      </c>
      <c r="Z21" s="547">
        <v>-2230</v>
      </c>
      <c r="AA21" s="548" t="s">
        <v>288</v>
      </c>
      <c r="AB21" s="549" t="s">
        <v>288</v>
      </c>
      <c r="AC21" s="544" t="s">
        <v>288</v>
      </c>
      <c r="AD21" s="547" t="s">
        <v>27</v>
      </c>
      <c r="AE21" s="546" t="s">
        <v>27</v>
      </c>
      <c r="AF21" s="544" t="s">
        <v>27</v>
      </c>
      <c r="AG21" s="544" t="s">
        <v>27</v>
      </c>
      <c r="AH21" s="547" t="s">
        <v>27</v>
      </c>
      <c r="AI21" s="548">
        <v>-1609</v>
      </c>
      <c r="AJ21" s="542">
        <v>-3360</v>
      </c>
      <c r="AK21" s="549">
        <v>1891</v>
      </c>
      <c r="AL21" s="545">
        <v>2933</v>
      </c>
      <c r="AM21" s="548">
        <v>-1109</v>
      </c>
      <c r="AN21" s="542">
        <v>31</v>
      </c>
      <c r="AO21" s="549">
        <v>1078</v>
      </c>
      <c r="AP21" s="545" t="s">
        <v>288</v>
      </c>
    </row>
    <row r="22" spans="2:42" s="478" customFormat="1" ht="39" customHeight="1">
      <c r="B22" s="550" t="s">
        <v>296</v>
      </c>
      <c r="C22" s="546" t="s">
        <v>288</v>
      </c>
      <c r="D22" s="544" t="s">
        <v>288</v>
      </c>
      <c r="E22" s="544" t="s">
        <v>288</v>
      </c>
      <c r="F22" s="542" t="s">
        <v>288</v>
      </c>
      <c r="G22" s="546" t="s">
        <v>288</v>
      </c>
      <c r="H22" s="544" t="s">
        <v>288</v>
      </c>
      <c r="I22" s="544" t="s">
        <v>288</v>
      </c>
      <c r="J22" s="542" t="s">
        <v>288</v>
      </c>
      <c r="K22" s="546" t="s">
        <v>288</v>
      </c>
      <c r="L22" s="544" t="s">
        <v>288</v>
      </c>
      <c r="M22" s="544" t="s">
        <v>288</v>
      </c>
      <c r="N22" s="542" t="s">
        <v>288</v>
      </c>
      <c r="O22" s="546" t="s">
        <v>288</v>
      </c>
      <c r="P22" s="544" t="s">
        <v>288</v>
      </c>
      <c r="Q22" s="544" t="s">
        <v>288</v>
      </c>
      <c r="R22" s="542" t="s">
        <v>288</v>
      </c>
      <c r="S22" s="546" t="s">
        <v>288</v>
      </c>
      <c r="T22" s="544" t="s">
        <v>288</v>
      </c>
      <c r="U22" s="544" t="s">
        <v>288</v>
      </c>
      <c r="V22" s="542" t="s">
        <v>288</v>
      </c>
      <c r="W22" s="546" t="s">
        <v>288</v>
      </c>
      <c r="X22" s="544" t="s">
        <v>288</v>
      </c>
      <c r="Y22" s="544" t="s">
        <v>288</v>
      </c>
      <c r="Z22" s="542" t="s">
        <v>288</v>
      </c>
      <c r="AA22" s="546" t="s">
        <v>288</v>
      </c>
      <c r="AB22" s="544" t="s">
        <v>288</v>
      </c>
      <c r="AC22" s="544" t="s">
        <v>288</v>
      </c>
      <c r="AD22" s="542" t="s">
        <v>288</v>
      </c>
      <c r="AE22" s="546" t="s">
        <v>288</v>
      </c>
      <c r="AF22" s="544" t="s">
        <v>288</v>
      </c>
      <c r="AG22" s="544" t="s">
        <v>288</v>
      </c>
      <c r="AH22" s="542" t="s">
        <v>288</v>
      </c>
      <c r="AI22" s="546" t="s">
        <v>288</v>
      </c>
      <c r="AJ22" s="544" t="s">
        <v>288</v>
      </c>
      <c r="AK22" s="544" t="s">
        <v>288</v>
      </c>
      <c r="AL22" s="542" t="s">
        <v>288</v>
      </c>
      <c r="AM22" s="546" t="s">
        <v>288</v>
      </c>
      <c r="AN22" s="544" t="s">
        <v>288</v>
      </c>
      <c r="AO22" s="549">
        <v>-6438</v>
      </c>
      <c r="AP22" s="545">
        <v>-4130</v>
      </c>
    </row>
    <row r="23" spans="2:42" s="478" customFormat="1" ht="39" customHeight="1">
      <c r="B23" s="554" t="s">
        <v>376</v>
      </c>
      <c r="C23" s="532">
        <v>-2481</v>
      </c>
      <c r="D23" s="534">
        <v>-4465</v>
      </c>
      <c r="E23" s="534">
        <v>-3375</v>
      </c>
      <c r="F23" s="555">
        <v>-3760</v>
      </c>
      <c r="G23" s="536">
        <v>-2539</v>
      </c>
      <c r="H23" s="534">
        <v>-3160</v>
      </c>
      <c r="I23" s="534">
        <v>-1871</v>
      </c>
      <c r="J23" s="537">
        <v>-2758</v>
      </c>
      <c r="K23" s="536">
        <v>-3224</v>
      </c>
      <c r="L23" s="534">
        <f>-9954-K23</f>
        <v>-6730</v>
      </c>
      <c r="M23" s="534">
        <f>-11757-K23-L23</f>
        <v>-1803</v>
      </c>
      <c r="N23" s="537">
        <v>-5246</v>
      </c>
      <c r="O23" s="538">
        <v>-3392</v>
      </c>
      <c r="P23" s="534">
        <v>-2275</v>
      </c>
      <c r="Q23" s="534">
        <v>-1595</v>
      </c>
      <c r="R23" s="532">
        <v>-4743</v>
      </c>
      <c r="S23" s="536">
        <v>-2318</v>
      </c>
      <c r="T23" s="534">
        <v>-6073</v>
      </c>
      <c r="U23" s="534">
        <v>-2196</v>
      </c>
      <c r="V23" s="537">
        <v>-2443</v>
      </c>
      <c r="W23" s="536">
        <v>-2946</v>
      </c>
      <c r="X23" s="534">
        <v>-5048</v>
      </c>
      <c r="Y23" s="534">
        <v>-1795</v>
      </c>
      <c r="Z23" s="537">
        <v>-3862</v>
      </c>
      <c r="AA23" s="538">
        <v>-3708</v>
      </c>
      <c r="AB23" s="539">
        <v>-5348</v>
      </c>
      <c r="AC23" s="534">
        <v>-3383</v>
      </c>
      <c r="AD23" s="537">
        <v>-1245</v>
      </c>
      <c r="AE23" s="536">
        <v>-4586</v>
      </c>
      <c r="AF23" s="534">
        <v>-3348</v>
      </c>
      <c r="AG23" s="534">
        <v>-1891</v>
      </c>
      <c r="AH23" s="537">
        <v>-2415</v>
      </c>
      <c r="AI23" s="538">
        <v>-1905</v>
      </c>
      <c r="AJ23" s="532">
        <v>-1682</v>
      </c>
      <c r="AK23" s="539">
        <v>-1780</v>
      </c>
      <c r="AL23" s="540">
        <v>-9705</v>
      </c>
      <c r="AM23" s="538">
        <v>-1726</v>
      </c>
      <c r="AN23" s="532">
        <v>-1693</v>
      </c>
      <c r="AO23" s="539">
        <v>-1205</v>
      </c>
      <c r="AP23" s="540">
        <v>-2561</v>
      </c>
    </row>
    <row r="24" spans="2:42" s="13" customFormat="1" ht="39" customHeight="1">
      <c r="B24" s="497" t="s">
        <v>382</v>
      </c>
      <c r="C24" s="505">
        <v>6078</v>
      </c>
      <c r="D24" s="499">
        <v>12996</v>
      </c>
      <c r="E24" s="506">
        <v>13113</v>
      </c>
      <c r="F24" s="498">
        <v>16274</v>
      </c>
      <c r="G24" s="507">
        <v>13891</v>
      </c>
      <c r="H24" s="499">
        <v>11871</v>
      </c>
      <c r="I24" s="506">
        <v>15413</v>
      </c>
      <c r="J24" s="511">
        <v>16913</v>
      </c>
      <c r="K24" s="507">
        <v>20839</v>
      </c>
      <c r="L24" s="506">
        <f>42622-K24</f>
        <v>21783</v>
      </c>
      <c r="M24" s="506">
        <v>21244</v>
      </c>
      <c r="N24" s="508">
        <v>14907</v>
      </c>
      <c r="O24" s="509">
        <v>21750</v>
      </c>
      <c r="P24" s="506">
        <v>24644</v>
      </c>
      <c r="Q24" s="506">
        <v>22119</v>
      </c>
      <c r="R24" s="505">
        <v>21022</v>
      </c>
      <c r="S24" s="507">
        <v>28370</v>
      </c>
      <c r="T24" s="506">
        <v>24873</v>
      </c>
      <c r="U24" s="506">
        <v>24332</v>
      </c>
      <c r="V24" s="508">
        <v>23905</v>
      </c>
      <c r="W24" s="507">
        <v>28519</v>
      </c>
      <c r="X24" s="506">
        <v>26983</v>
      </c>
      <c r="Y24" s="506">
        <v>8315</v>
      </c>
      <c r="Z24" s="508">
        <v>-30181</v>
      </c>
      <c r="AA24" s="509">
        <v>-5095</v>
      </c>
      <c r="AB24" s="510">
        <v>6643</v>
      </c>
      <c r="AC24" s="506">
        <v>5022</v>
      </c>
      <c r="AD24" s="508">
        <v>7132</v>
      </c>
      <c r="AE24" s="507">
        <v>10796</v>
      </c>
      <c r="AF24" s="506">
        <v>11364</v>
      </c>
      <c r="AG24" s="506">
        <v>11610</v>
      </c>
      <c r="AH24" s="508">
        <v>11546</v>
      </c>
      <c r="AI24" s="509">
        <v>11190</v>
      </c>
      <c r="AJ24" s="505">
        <v>12586</v>
      </c>
      <c r="AK24" s="510">
        <v>14698</v>
      </c>
      <c r="AL24" s="511">
        <v>23754</v>
      </c>
      <c r="AM24" s="509">
        <v>6878</v>
      </c>
      <c r="AN24" s="505">
        <v>8903</v>
      </c>
      <c r="AO24" s="510">
        <v>3972</v>
      </c>
      <c r="AP24" s="511">
        <v>14725</v>
      </c>
    </row>
    <row r="25" spans="2:42" s="478" customFormat="1" ht="39" customHeight="1">
      <c r="B25" s="556" t="s">
        <v>383</v>
      </c>
      <c r="C25" s="557" t="s">
        <v>288</v>
      </c>
      <c r="D25" s="514" t="s">
        <v>288</v>
      </c>
      <c r="E25" s="514" t="s">
        <v>288</v>
      </c>
      <c r="F25" s="518" t="s">
        <v>288</v>
      </c>
      <c r="G25" s="557" t="s">
        <v>288</v>
      </c>
      <c r="H25" s="514" t="s">
        <v>288</v>
      </c>
      <c r="I25" s="514" t="s">
        <v>288</v>
      </c>
      <c r="J25" s="518" t="s">
        <v>288</v>
      </c>
      <c r="K25" s="557" t="s">
        <v>288</v>
      </c>
      <c r="L25" s="514" t="s">
        <v>288</v>
      </c>
      <c r="M25" s="514" t="s">
        <v>288</v>
      </c>
      <c r="N25" s="518" t="s">
        <v>288</v>
      </c>
      <c r="O25" s="558" t="s">
        <v>288</v>
      </c>
      <c r="P25" s="514" t="s">
        <v>288</v>
      </c>
      <c r="Q25" s="514" t="s">
        <v>288</v>
      </c>
      <c r="R25" s="516" t="s">
        <v>288</v>
      </c>
      <c r="S25" s="557" t="s">
        <v>288</v>
      </c>
      <c r="T25" s="514" t="s">
        <v>288</v>
      </c>
      <c r="U25" s="514" t="s">
        <v>288</v>
      </c>
      <c r="V25" s="518" t="s">
        <v>288</v>
      </c>
      <c r="W25" s="559">
        <v>862</v>
      </c>
      <c r="X25" s="560">
        <v>10021</v>
      </c>
      <c r="Y25" s="560">
        <v>1680</v>
      </c>
      <c r="Z25" s="561">
        <v>28562</v>
      </c>
      <c r="AA25" s="562">
        <v>3641</v>
      </c>
      <c r="AB25" s="563">
        <v>23677</v>
      </c>
      <c r="AC25" s="564">
        <v>5507</v>
      </c>
      <c r="AD25" s="561">
        <v>8360</v>
      </c>
      <c r="AE25" s="565">
        <v>2812</v>
      </c>
      <c r="AF25" s="564">
        <v>715</v>
      </c>
      <c r="AG25" s="564">
        <v>2949</v>
      </c>
      <c r="AH25" s="561">
        <v>12602</v>
      </c>
      <c r="AI25" s="562">
        <v>4566</v>
      </c>
      <c r="AJ25" s="566">
        <v>889</v>
      </c>
      <c r="AK25" s="567">
        <v>413</v>
      </c>
      <c r="AL25" s="568">
        <v>8371</v>
      </c>
      <c r="AM25" s="562">
        <v>1117</v>
      </c>
      <c r="AN25" s="566">
        <v>5753</v>
      </c>
      <c r="AO25" s="563">
        <v>2604</v>
      </c>
      <c r="AP25" s="569">
        <v>4265</v>
      </c>
    </row>
    <row r="26" spans="2:42" s="478" customFormat="1" ht="39" customHeight="1">
      <c r="B26" s="541" t="s">
        <v>336</v>
      </c>
      <c r="C26" s="570" t="s">
        <v>288</v>
      </c>
      <c r="D26" s="571" t="s">
        <v>288</v>
      </c>
      <c r="E26" s="571" t="s">
        <v>288</v>
      </c>
      <c r="F26" s="572" t="s">
        <v>288</v>
      </c>
      <c r="G26" s="570" t="s">
        <v>288</v>
      </c>
      <c r="H26" s="571" t="s">
        <v>288</v>
      </c>
      <c r="I26" s="571" t="s">
        <v>288</v>
      </c>
      <c r="J26" s="572" t="s">
        <v>288</v>
      </c>
      <c r="K26" s="570" t="s">
        <v>288</v>
      </c>
      <c r="L26" s="571" t="s">
        <v>288</v>
      </c>
      <c r="M26" s="571" t="s">
        <v>288</v>
      </c>
      <c r="N26" s="573" t="s">
        <v>288</v>
      </c>
      <c r="O26" s="574" t="s">
        <v>288</v>
      </c>
      <c r="P26" s="571" t="s">
        <v>288</v>
      </c>
      <c r="Q26" s="571" t="s">
        <v>288</v>
      </c>
      <c r="R26" s="575" t="s">
        <v>288</v>
      </c>
      <c r="S26" s="570" t="s">
        <v>288</v>
      </c>
      <c r="T26" s="571" t="s">
        <v>288</v>
      </c>
      <c r="U26" s="571" t="s">
        <v>288</v>
      </c>
      <c r="V26" s="573" t="s">
        <v>288</v>
      </c>
      <c r="W26" s="546">
        <v>-7117</v>
      </c>
      <c r="X26" s="544">
        <v>-6126</v>
      </c>
      <c r="Y26" s="544">
        <v>-12537</v>
      </c>
      <c r="Z26" s="576">
        <v>-11911</v>
      </c>
      <c r="AA26" s="577">
        <v>-590</v>
      </c>
      <c r="AB26" s="578">
        <v>-3929</v>
      </c>
      <c r="AC26" s="579">
        <v>-21773</v>
      </c>
      <c r="AD26" s="576">
        <v>-9701</v>
      </c>
      <c r="AE26" s="580">
        <v>-3315</v>
      </c>
      <c r="AF26" s="579">
        <v>-6518</v>
      </c>
      <c r="AG26" s="579">
        <v>-4732</v>
      </c>
      <c r="AH26" s="576">
        <v>-10517</v>
      </c>
      <c r="AI26" s="577">
        <v>-673</v>
      </c>
      <c r="AJ26" s="581">
        <v>-5042</v>
      </c>
      <c r="AK26" s="549">
        <v>-8016</v>
      </c>
      <c r="AL26" s="545">
        <v>-1283</v>
      </c>
      <c r="AM26" s="577">
        <v>-3674</v>
      </c>
      <c r="AN26" s="581">
        <v>-9469</v>
      </c>
      <c r="AO26" s="578">
        <v>7678</v>
      </c>
      <c r="AP26" s="582">
        <v>-11033</v>
      </c>
    </row>
    <row r="27" spans="2:42" s="478" customFormat="1" ht="39" customHeight="1">
      <c r="B27" s="583" t="s">
        <v>384</v>
      </c>
      <c r="C27" s="584">
        <v>-4580</v>
      </c>
      <c r="D27" s="525">
        <v>-28470</v>
      </c>
      <c r="E27" s="585">
        <v>-2739</v>
      </c>
      <c r="F27" s="524">
        <v>-54774</v>
      </c>
      <c r="G27" s="584">
        <v>-612</v>
      </c>
      <c r="H27" s="525">
        <v>-244715</v>
      </c>
      <c r="I27" s="585">
        <v>-10189</v>
      </c>
      <c r="J27" s="586">
        <v>-182651</v>
      </c>
      <c r="K27" s="584">
        <v>1843</v>
      </c>
      <c r="L27" s="585">
        <f>-2121-K27</f>
        <v>-3964</v>
      </c>
      <c r="M27" s="585">
        <v>-3307</v>
      </c>
      <c r="N27" s="586">
        <v>-3930</v>
      </c>
      <c r="O27" s="587">
        <v>2064</v>
      </c>
      <c r="P27" s="585">
        <v>-6802</v>
      </c>
      <c r="Q27" s="585">
        <v>1545</v>
      </c>
      <c r="R27" s="588">
        <v>1744</v>
      </c>
      <c r="S27" s="584">
        <v>6421</v>
      </c>
      <c r="T27" s="585">
        <v>-7449</v>
      </c>
      <c r="U27" s="585">
        <v>-1179</v>
      </c>
      <c r="V27" s="586">
        <v>-10928</v>
      </c>
      <c r="W27" s="584">
        <v>-6255</v>
      </c>
      <c r="X27" s="585">
        <v>3895</v>
      </c>
      <c r="Y27" s="585">
        <v>-10858</v>
      </c>
      <c r="Z27" s="586">
        <v>16652</v>
      </c>
      <c r="AA27" s="587">
        <v>3051</v>
      </c>
      <c r="AB27" s="589">
        <v>19748</v>
      </c>
      <c r="AC27" s="585">
        <v>-16266</v>
      </c>
      <c r="AD27" s="586">
        <v>-1342</v>
      </c>
      <c r="AE27" s="584">
        <v>-503</v>
      </c>
      <c r="AF27" s="585">
        <v>-5803</v>
      </c>
      <c r="AG27" s="585">
        <v>-1783</v>
      </c>
      <c r="AH27" s="586">
        <v>2085</v>
      </c>
      <c r="AI27" s="587">
        <v>3893</v>
      </c>
      <c r="AJ27" s="588">
        <v>-4153</v>
      </c>
      <c r="AK27" s="589">
        <v>-7603</v>
      </c>
      <c r="AL27" s="590">
        <v>7088</v>
      </c>
      <c r="AM27" s="587">
        <v>-2557</v>
      </c>
      <c r="AN27" s="588">
        <v>-3716</v>
      </c>
      <c r="AO27" s="589">
        <v>10282</v>
      </c>
      <c r="AP27" s="590">
        <v>-6768</v>
      </c>
    </row>
    <row r="28" spans="2:42" s="13" customFormat="1" ht="39" customHeight="1">
      <c r="B28" s="497" t="s">
        <v>300</v>
      </c>
      <c r="C28" s="505">
        <v>1497</v>
      </c>
      <c r="D28" s="499">
        <v>-15472</v>
      </c>
      <c r="E28" s="506">
        <v>10374</v>
      </c>
      <c r="F28" s="498">
        <v>-38500</v>
      </c>
      <c r="G28" s="507">
        <v>13278</v>
      </c>
      <c r="H28" s="499">
        <v>-232842</v>
      </c>
      <c r="I28" s="506">
        <v>5224</v>
      </c>
      <c r="J28" s="511">
        <v>-165739</v>
      </c>
      <c r="K28" s="507">
        <v>22682</v>
      </c>
      <c r="L28" s="506">
        <f>40501-K28</f>
        <v>17819</v>
      </c>
      <c r="M28" s="506">
        <v>17937</v>
      </c>
      <c r="N28" s="508">
        <v>10976</v>
      </c>
      <c r="O28" s="509">
        <v>23815</v>
      </c>
      <c r="P28" s="506">
        <v>17840</v>
      </c>
      <c r="Q28" s="506">
        <v>23665</v>
      </c>
      <c r="R28" s="505">
        <v>22765</v>
      </c>
      <c r="S28" s="507">
        <v>34791</v>
      </c>
      <c r="T28" s="506">
        <v>17424</v>
      </c>
      <c r="U28" s="506">
        <v>23153</v>
      </c>
      <c r="V28" s="508">
        <v>12976</v>
      </c>
      <c r="W28" s="507">
        <v>22264</v>
      </c>
      <c r="X28" s="591">
        <v>30878</v>
      </c>
      <c r="Y28" s="591">
        <v>-2541</v>
      </c>
      <c r="Z28" s="592">
        <v>-13530</v>
      </c>
      <c r="AA28" s="593">
        <v>-2045</v>
      </c>
      <c r="AB28" s="594">
        <v>26391</v>
      </c>
      <c r="AC28" s="591">
        <v>-11243</v>
      </c>
      <c r="AD28" s="592">
        <v>5791</v>
      </c>
      <c r="AE28" s="595">
        <v>10293</v>
      </c>
      <c r="AF28" s="591">
        <v>5561</v>
      </c>
      <c r="AG28" s="591">
        <v>9828</v>
      </c>
      <c r="AH28" s="592">
        <v>13630</v>
      </c>
      <c r="AI28" s="593">
        <v>15083</v>
      </c>
      <c r="AJ28" s="596">
        <v>8433</v>
      </c>
      <c r="AK28" s="510">
        <v>7096</v>
      </c>
      <c r="AL28" s="511">
        <v>30842</v>
      </c>
      <c r="AM28" s="593">
        <v>4320</v>
      </c>
      <c r="AN28" s="596">
        <v>5188</v>
      </c>
      <c r="AO28" s="594">
        <v>14254</v>
      </c>
      <c r="AP28" s="597">
        <v>7957</v>
      </c>
    </row>
    <row r="29" spans="2:42" s="478" customFormat="1" ht="39" customHeight="1">
      <c r="B29" s="512" t="s">
        <v>301</v>
      </c>
      <c r="C29" s="598">
        <v>-2651</v>
      </c>
      <c r="D29" s="514">
        <v>-2836</v>
      </c>
      <c r="E29" s="599">
        <v>-3007</v>
      </c>
      <c r="F29" s="600">
        <v>-3788</v>
      </c>
      <c r="G29" s="601">
        <v>-2726</v>
      </c>
      <c r="H29" s="514">
        <v>-2827</v>
      </c>
      <c r="I29" s="599">
        <v>-1557</v>
      </c>
      <c r="J29" s="602">
        <v>-4221</v>
      </c>
      <c r="K29" s="601">
        <v>-3852</v>
      </c>
      <c r="L29" s="599">
        <f>-9786-K29</f>
        <v>-5934</v>
      </c>
      <c r="M29" s="599">
        <v>-4459</v>
      </c>
      <c r="N29" s="602">
        <v>-2239</v>
      </c>
      <c r="O29" s="603">
        <v>-4742</v>
      </c>
      <c r="P29" s="604">
        <v>-4068</v>
      </c>
      <c r="Q29" s="604">
        <v>-4677</v>
      </c>
      <c r="R29" s="605">
        <v>-5354</v>
      </c>
      <c r="S29" s="606">
        <v>-5273</v>
      </c>
      <c r="T29" s="604">
        <v>-4742</v>
      </c>
      <c r="U29" s="604">
        <v>-4382</v>
      </c>
      <c r="V29" s="607">
        <v>-5721</v>
      </c>
      <c r="W29" s="606">
        <v>-5375</v>
      </c>
      <c r="X29" s="604">
        <v>-7640</v>
      </c>
      <c r="Y29" s="604">
        <v>-5106</v>
      </c>
      <c r="Z29" s="607">
        <v>-1108</v>
      </c>
      <c r="AA29" s="603">
        <v>-1577</v>
      </c>
      <c r="AB29" s="608">
        <v>-2044</v>
      </c>
      <c r="AC29" s="604">
        <v>-1673</v>
      </c>
      <c r="AD29" s="607">
        <v>-3268</v>
      </c>
      <c r="AE29" s="606">
        <v>-2143</v>
      </c>
      <c r="AF29" s="604">
        <v>-2867</v>
      </c>
      <c r="AG29" s="604">
        <v>-2874</v>
      </c>
      <c r="AH29" s="607">
        <v>-3516</v>
      </c>
      <c r="AI29" s="603">
        <v>-3496</v>
      </c>
      <c r="AJ29" s="605">
        <v>-2868</v>
      </c>
      <c r="AK29" s="609">
        <v>-3523</v>
      </c>
      <c r="AL29" s="610">
        <v>-8595</v>
      </c>
      <c r="AM29" s="603">
        <v>-2923</v>
      </c>
      <c r="AN29" s="605">
        <v>-2761</v>
      </c>
      <c r="AO29" s="608">
        <v>-1084</v>
      </c>
      <c r="AP29" s="611">
        <v>-4673</v>
      </c>
    </row>
    <row r="30" spans="2:74" ht="39" customHeight="1">
      <c r="B30" s="612" t="s">
        <v>302</v>
      </c>
      <c r="C30" s="605">
        <v>676</v>
      </c>
      <c r="D30" s="613">
        <v>2199</v>
      </c>
      <c r="E30" s="604">
        <v>-973</v>
      </c>
      <c r="F30" s="555">
        <v>21156</v>
      </c>
      <c r="G30" s="606">
        <v>-481</v>
      </c>
      <c r="H30" s="613">
        <v>-13377</v>
      </c>
      <c r="I30" s="604">
        <v>-969</v>
      </c>
      <c r="J30" s="607">
        <v>-3460</v>
      </c>
      <c r="K30" s="606">
        <v>-94</v>
      </c>
      <c r="L30" s="604">
        <f>-3129-K30</f>
        <v>-3035</v>
      </c>
      <c r="M30" s="604">
        <v>-2053</v>
      </c>
      <c r="N30" s="607">
        <v>-658</v>
      </c>
      <c r="O30" s="614">
        <v>-198</v>
      </c>
      <c r="P30" s="615">
        <v>368</v>
      </c>
      <c r="Q30" s="615">
        <v>-1546</v>
      </c>
      <c r="R30" s="616">
        <v>-3595</v>
      </c>
      <c r="S30" s="617">
        <v>-1113</v>
      </c>
      <c r="T30" s="615">
        <v>-2785</v>
      </c>
      <c r="U30" s="615">
        <v>-674</v>
      </c>
      <c r="V30" s="618">
        <v>2510</v>
      </c>
      <c r="W30" s="617">
        <v>911</v>
      </c>
      <c r="X30" s="615">
        <v>-1217</v>
      </c>
      <c r="Y30" s="615">
        <v>-868</v>
      </c>
      <c r="Z30" s="618">
        <v>3664</v>
      </c>
      <c r="AA30" s="614">
        <v>1839</v>
      </c>
      <c r="AB30" s="619">
        <v>-2211</v>
      </c>
      <c r="AC30" s="615">
        <v>1405</v>
      </c>
      <c r="AD30" s="618">
        <v>-739</v>
      </c>
      <c r="AE30" s="617">
        <v>-1252</v>
      </c>
      <c r="AF30" s="615">
        <v>982</v>
      </c>
      <c r="AG30" s="615">
        <v>-346</v>
      </c>
      <c r="AH30" s="618">
        <v>-8487</v>
      </c>
      <c r="AI30" s="614">
        <v>-4154</v>
      </c>
      <c r="AJ30" s="616">
        <v>-870</v>
      </c>
      <c r="AK30" s="608">
        <v>-26805</v>
      </c>
      <c r="AL30" s="611">
        <v>-11992</v>
      </c>
      <c r="AM30" s="614">
        <v>943</v>
      </c>
      <c r="AN30" s="616">
        <v>618</v>
      </c>
      <c r="AO30" s="619">
        <v>-4485</v>
      </c>
      <c r="AP30" s="620">
        <v>912</v>
      </c>
      <c r="BS30" s="26"/>
      <c r="BT30" s="26"/>
      <c r="BU30" s="26"/>
      <c r="BV30" s="26"/>
    </row>
    <row r="31" spans="2:74" ht="39" customHeight="1">
      <c r="B31" s="621" t="s">
        <v>385</v>
      </c>
      <c r="C31" s="517" t="s">
        <v>386</v>
      </c>
      <c r="D31" s="515" t="s">
        <v>386</v>
      </c>
      <c r="E31" s="515" t="s">
        <v>386</v>
      </c>
      <c r="F31" s="519" t="s">
        <v>386</v>
      </c>
      <c r="G31" s="517" t="s">
        <v>386</v>
      </c>
      <c r="H31" s="515" t="s">
        <v>386</v>
      </c>
      <c r="I31" s="515" t="s">
        <v>386</v>
      </c>
      <c r="J31" s="519" t="s">
        <v>386</v>
      </c>
      <c r="K31" s="517" t="s">
        <v>288</v>
      </c>
      <c r="L31" s="515" t="s">
        <v>386</v>
      </c>
      <c r="M31" s="515" t="s">
        <v>386</v>
      </c>
      <c r="N31" s="519" t="s">
        <v>386</v>
      </c>
      <c r="O31" s="520" t="s">
        <v>288</v>
      </c>
      <c r="P31" s="515" t="s">
        <v>288</v>
      </c>
      <c r="Q31" s="515" t="s">
        <v>288</v>
      </c>
      <c r="R31" s="513" t="s">
        <v>288</v>
      </c>
      <c r="S31" s="517" t="s">
        <v>288</v>
      </c>
      <c r="T31" s="515" t="s">
        <v>288</v>
      </c>
      <c r="U31" s="515" t="s">
        <v>288</v>
      </c>
      <c r="V31" s="519" t="s">
        <v>288</v>
      </c>
      <c r="W31" s="517" t="s">
        <v>288</v>
      </c>
      <c r="X31" s="515" t="s">
        <v>288</v>
      </c>
      <c r="Y31" s="515" t="s">
        <v>288</v>
      </c>
      <c r="Z31" s="519" t="s">
        <v>288</v>
      </c>
      <c r="AA31" s="509" t="s">
        <v>387</v>
      </c>
      <c r="AB31" s="521" t="s">
        <v>288</v>
      </c>
      <c r="AC31" s="515" t="s">
        <v>288</v>
      </c>
      <c r="AD31" s="519" t="s">
        <v>288</v>
      </c>
      <c r="AE31" s="507">
        <v>6897</v>
      </c>
      <c r="AF31" s="506">
        <v>3676</v>
      </c>
      <c r="AG31" s="506">
        <v>6606</v>
      </c>
      <c r="AH31" s="508">
        <v>1629</v>
      </c>
      <c r="AI31" s="509">
        <v>7433</v>
      </c>
      <c r="AJ31" s="505">
        <v>4695</v>
      </c>
      <c r="AK31" s="510">
        <v>-23232</v>
      </c>
      <c r="AL31" s="511">
        <v>10254</v>
      </c>
      <c r="AM31" s="509">
        <v>2340</v>
      </c>
      <c r="AN31" s="505">
        <v>3044</v>
      </c>
      <c r="AO31" s="510">
        <v>8685</v>
      </c>
      <c r="AP31" s="511">
        <v>4196</v>
      </c>
      <c r="BS31" s="26"/>
      <c r="BT31" s="26"/>
      <c r="BU31" s="26"/>
      <c r="BV31" s="26"/>
    </row>
    <row r="32" spans="2:70" s="60" customFormat="1" ht="39" customHeight="1" thickBot="1">
      <c r="B32" s="622" t="s">
        <v>305</v>
      </c>
      <c r="C32" s="605">
        <v>-244</v>
      </c>
      <c r="D32" s="623">
        <v>-678</v>
      </c>
      <c r="E32" s="604">
        <v>-647</v>
      </c>
      <c r="F32" s="624">
        <v>-713</v>
      </c>
      <c r="G32" s="606">
        <v>-268</v>
      </c>
      <c r="H32" s="623">
        <v>-1826</v>
      </c>
      <c r="I32" s="604">
        <v>-583</v>
      </c>
      <c r="J32" s="607">
        <v>-101</v>
      </c>
      <c r="K32" s="606">
        <v>-294</v>
      </c>
      <c r="L32" s="604">
        <f>-1678-K32</f>
        <v>-1384</v>
      </c>
      <c r="M32" s="604">
        <v>-534</v>
      </c>
      <c r="N32" s="607">
        <v>-1171</v>
      </c>
      <c r="O32" s="603">
        <v>-160</v>
      </c>
      <c r="P32" s="604">
        <v>-1498</v>
      </c>
      <c r="Q32" s="604">
        <v>-1165</v>
      </c>
      <c r="R32" s="605">
        <v>-2683</v>
      </c>
      <c r="S32" s="606">
        <v>-1335</v>
      </c>
      <c r="T32" s="604">
        <v>-1522</v>
      </c>
      <c r="U32" s="604">
        <v>19</v>
      </c>
      <c r="V32" s="607">
        <v>-631</v>
      </c>
      <c r="W32" s="606">
        <v>-1499</v>
      </c>
      <c r="X32" s="604">
        <v>-2408</v>
      </c>
      <c r="Y32" s="604">
        <v>-117</v>
      </c>
      <c r="Z32" s="607">
        <v>2694</v>
      </c>
      <c r="AA32" s="603">
        <v>219</v>
      </c>
      <c r="AB32" s="608">
        <v>-562</v>
      </c>
      <c r="AC32" s="604">
        <v>-449</v>
      </c>
      <c r="AD32" s="607">
        <v>-1040</v>
      </c>
      <c r="AE32" s="606">
        <v>-342</v>
      </c>
      <c r="AF32" s="604">
        <v>-1112</v>
      </c>
      <c r="AG32" s="604">
        <v>-950</v>
      </c>
      <c r="AH32" s="607">
        <v>-422</v>
      </c>
      <c r="AI32" s="603">
        <v>-556</v>
      </c>
      <c r="AJ32" s="605">
        <v>-1290</v>
      </c>
      <c r="AK32" s="608">
        <v>-508</v>
      </c>
      <c r="AL32" s="611">
        <v>-445</v>
      </c>
      <c r="AM32" s="603">
        <v>-689</v>
      </c>
      <c r="AN32" s="605">
        <v>-1680</v>
      </c>
      <c r="AO32" s="608">
        <v>-661</v>
      </c>
      <c r="AP32" s="611">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5" t="s">
        <v>388</v>
      </c>
      <c r="C33" s="626">
        <v>-721</v>
      </c>
      <c r="D33" s="627">
        <v>-16788</v>
      </c>
      <c r="E33" s="627">
        <v>5745</v>
      </c>
      <c r="F33" s="628">
        <v>-21845</v>
      </c>
      <c r="G33" s="626">
        <v>9802</v>
      </c>
      <c r="H33" s="627">
        <v>-250873</v>
      </c>
      <c r="I33" s="627">
        <v>2114</v>
      </c>
      <c r="J33" s="629">
        <v>-173518</v>
      </c>
      <c r="K33" s="626">
        <f>SUM(K28:K32)-1</f>
        <v>18441</v>
      </c>
      <c r="L33" s="627">
        <f>25908-K33</f>
        <v>7467</v>
      </c>
      <c r="M33" s="627">
        <v>10889</v>
      </c>
      <c r="N33" s="629">
        <v>6909</v>
      </c>
      <c r="O33" s="630">
        <v>18713</v>
      </c>
      <c r="P33" s="627">
        <v>12643</v>
      </c>
      <c r="Q33" s="627">
        <v>16276</v>
      </c>
      <c r="R33" s="628">
        <v>11134</v>
      </c>
      <c r="S33" s="626">
        <v>27068</v>
      </c>
      <c r="T33" s="627">
        <v>8376</v>
      </c>
      <c r="U33" s="627">
        <v>18116</v>
      </c>
      <c r="V33" s="629">
        <v>9133</v>
      </c>
      <c r="W33" s="626">
        <v>16301</v>
      </c>
      <c r="X33" s="627">
        <v>19611</v>
      </c>
      <c r="Y33" s="627">
        <v>-8634</v>
      </c>
      <c r="Z33" s="629">
        <v>-8277</v>
      </c>
      <c r="AA33" s="630">
        <v>-1564</v>
      </c>
      <c r="AB33" s="631">
        <v>21572</v>
      </c>
      <c r="AC33" s="627">
        <v>-11961</v>
      </c>
      <c r="AD33" s="629">
        <v>747</v>
      </c>
      <c r="AE33" s="626">
        <v>6554</v>
      </c>
      <c r="AF33" s="627">
        <v>2564</v>
      </c>
      <c r="AG33" s="627">
        <v>5656</v>
      </c>
      <c r="AH33" s="629">
        <v>1207</v>
      </c>
      <c r="AI33" s="630">
        <v>6876</v>
      </c>
      <c r="AJ33" s="628">
        <v>3405</v>
      </c>
      <c r="AK33" s="631">
        <v>-23739</v>
      </c>
      <c r="AL33" s="632">
        <v>9809</v>
      </c>
      <c r="AM33" s="630">
        <v>1650</v>
      </c>
      <c r="AN33" s="628">
        <v>1365</v>
      </c>
      <c r="AO33" s="631">
        <v>8023</v>
      </c>
      <c r="AP33" s="632">
        <v>3225</v>
      </c>
    </row>
    <row r="34" spans="3:43" s="478" customFormat="1" ht="39" customHeight="1">
      <c r="C34" s="633"/>
      <c r="D34" s="633"/>
      <c r="E34" s="633"/>
      <c r="F34" s="633"/>
      <c r="G34" s="633"/>
      <c r="H34" s="633"/>
      <c r="I34" s="633"/>
      <c r="J34" s="633"/>
      <c r="K34" s="633"/>
      <c r="L34" s="633"/>
      <c r="M34" s="633"/>
      <c r="N34" s="633"/>
      <c r="O34" s="633"/>
      <c r="P34" s="633"/>
      <c r="Q34" s="633"/>
      <c r="R34" s="633"/>
      <c r="S34" s="605"/>
      <c r="T34" s="605"/>
      <c r="U34" s="605"/>
      <c r="V34" s="605"/>
      <c r="W34" s="605"/>
      <c r="X34" s="605"/>
      <c r="Y34" s="605"/>
      <c r="Z34" s="605"/>
      <c r="AA34" s="605"/>
      <c r="AB34" s="605"/>
      <c r="AC34" s="605"/>
      <c r="AD34" s="605"/>
      <c r="AE34" s="605"/>
      <c r="AF34" s="605"/>
      <c r="AG34" s="605"/>
      <c r="AH34" s="605"/>
      <c r="AI34" s="605"/>
      <c r="AM34" s="605"/>
      <c r="AN34" s="605"/>
      <c r="AQ34" s="605"/>
    </row>
    <row r="35" spans="2:43" ht="20.25" customHeight="1">
      <c r="B35" s="634" t="s">
        <v>389</v>
      </c>
      <c r="AI35" s="635"/>
      <c r="AJ35" s="635"/>
      <c r="AK35" s="635"/>
      <c r="AL35" s="635"/>
      <c r="AM35" s="635"/>
      <c r="AN35" s="635"/>
      <c r="AO35" s="635"/>
      <c r="AP35" s="635"/>
      <c r="AQ35" s="635"/>
    </row>
    <row r="36" spans="2:46" ht="20.25">
      <c r="B36" s="636"/>
      <c r="C36" s="637"/>
      <c r="D36" s="637"/>
      <c r="E36" s="637"/>
      <c r="F36" s="637"/>
      <c r="G36" s="637"/>
      <c r="H36" s="637"/>
      <c r="I36" s="637"/>
      <c r="J36" s="637"/>
      <c r="K36" s="637"/>
      <c r="L36" s="637"/>
      <c r="M36" s="637"/>
      <c r="N36" s="637"/>
      <c r="O36" s="637"/>
      <c r="P36" s="637"/>
      <c r="Q36" s="637"/>
      <c r="R36" s="637"/>
      <c r="S36" s="638"/>
      <c r="T36" s="638"/>
      <c r="U36" s="638"/>
      <c r="V36" s="638"/>
      <c r="W36" s="638"/>
      <c r="X36" s="638"/>
      <c r="Y36" s="639"/>
      <c r="Z36" s="639"/>
      <c r="AA36" s="639"/>
      <c r="AB36" s="640"/>
      <c r="AC36" s="640"/>
      <c r="AD36" s="640"/>
      <c r="AE36" s="639"/>
      <c r="AF36" s="639"/>
      <c r="AG36" s="639"/>
      <c r="AH36" s="639"/>
      <c r="AI36" s="641"/>
      <c r="AJ36" s="642"/>
      <c r="AK36" s="642"/>
      <c r="AL36" s="642"/>
      <c r="AM36" s="641"/>
      <c r="AN36" s="641"/>
      <c r="AO36" s="642"/>
      <c r="AP36" s="642"/>
      <c r="AQ36" s="641"/>
      <c r="AR36" s="642"/>
      <c r="AS36" s="642"/>
      <c r="AT36" s="642"/>
    </row>
    <row r="37" spans="2:46" ht="20.25">
      <c r="B37" s="636"/>
      <c r="C37" s="637"/>
      <c r="D37" s="637"/>
      <c r="E37" s="637"/>
      <c r="F37" s="637"/>
      <c r="G37" s="637"/>
      <c r="H37" s="637"/>
      <c r="I37" s="637"/>
      <c r="J37" s="637"/>
      <c r="K37" s="637"/>
      <c r="L37" s="637"/>
      <c r="M37" s="637"/>
      <c r="N37" s="637"/>
      <c r="O37" s="637"/>
      <c r="P37" s="637"/>
      <c r="Q37" s="637"/>
      <c r="R37" s="637"/>
      <c r="S37" s="638"/>
      <c r="T37" s="638"/>
      <c r="U37" s="638"/>
      <c r="V37" s="638"/>
      <c r="W37" s="638"/>
      <c r="X37" s="638"/>
      <c r="Y37" s="639"/>
      <c r="Z37" s="639"/>
      <c r="AA37" s="639"/>
      <c r="AB37" s="640"/>
      <c r="AC37" s="640"/>
      <c r="AD37" s="640"/>
      <c r="AE37" s="639"/>
      <c r="AF37" s="639"/>
      <c r="AG37" s="639"/>
      <c r="AH37" s="639"/>
      <c r="AI37" s="641"/>
      <c r="AJ37" s="642"/>
      <c r="AK37" s="642"/>
      <c r="AL37" s="642"/>
      <c r="AM37" s="641"/>
      <c r="AN37" s="641"/>
      <c r="AO37" s="642"/>
      <c r="AP37" s="642"/>
      <c r="AQ37" s="641"/>
      <c r="AR37" s="642"/>
      <c r="AS37" s="642"/>
      <c r="AT37" s="642"/>
    </row>
    <row r="38" spans="2:46" ht="20.25">
      <c r="B38" s="636"/>
      <c r="C38" s="637"/>
      <c r="D38" s="637"/>
      <c r="E38" s="637"/>
      <c r="F38" s="637"/>
      <c r="G38" s="637"/>
      <c r="H38" s="637"/>
      <c r="I38" s="637"/>
      <c r="J38" s="637"/>
      <c r="K38" s="637"/>
      <c r="L38" s="637"/>
      <c r="M38" s="637"/>
      <c r="N38" s="637"/>
      <c r="O38" s="637"/>
      <c r="P38" s="637"/>
      <c r="Q38" s="637"/>
      <c r="R38" s="637"/>
      <c r="S38" s="638"/>
      <c r="T38" s="638"/>
      <c r="U38" s="638"/>
      <c r="V38" s="638"/>
      <c r="W38" s="638"/>
      <c r="X38" s="638"/>
      <c r="Y38" s="102"/>
      <c r="Z38" s="103"/>
      <c r="AA38" s="103"/>
      <c r="AB38" s="643"/>
      <c r="AC38" s="643"/>
      <c r="AD38" s="643"/>
      <c r="AE38" s="103"/>
      <c r="AF38" s="103"/>
      <c r="AG38" s="103"/>
      <c r="AH38" s="103"/>
      <c r="AI38" s="174"/>
      <c r="AJ38" s="644"/>
      <c r="AK38" s="644"/>
      <c r="AL38" s="644"/>
      <c r="AM38" s="174"/>
      <c r="AN38" s="174"/>
      <c r="AO38" s="644"/>
      <c r="AP38" s="644"/>
      <c r="AQ38" s="174"/>
      <c r="AR38" s="644"/>
      <c r="AS38" s="644"/>
      <c r="AT38" s="644"/>
    </row>
    <row r="39" spans="2:46" ht="20.25">
      <c r="B39" s="636"/>
      <c r="C39" s="637"/>
      <c r="D39" s="637"/>
      <c r="E39" s="637"/>
      <c r="F39" s="637"/>
      <c r="G39" s="637"/>
      <c r="H39" s="637"/>
      <c r="I39" s="637"/>
      <c r="J39" s="637"/>
      <c r="K39" s="637"/>
      <c r="L39" s="637"/>
      <c r="M39" s="637"/>
      <c r="N39" s="637"/>
      <c r="O39" s="637"/>
      <c r="P39" s="637"/>
      <c r="Q39" s="637"/>
      <c r="R39" s="637"/>
      <c r="S39" s="638"/>
      <c r="T39" s="638"/>
      <c r="U39" s="638"/>
      <c r="V39" s="638"/>
      <c r="W39" s="638"/>
      <c r="X39" s="638"/>
      <c r="Y39" s="102"/>
      <c r="Z39" s="103"/>
      <c r="AA39" s="103"/>
      <c r="AB39" s="643"/>
      <c r="AC39" s="643"/>
      <c r="AD39" s="643"/>
      <c r="AE39" s="103"/>
      <c r="AF39" s="103"/>
      <c r="AG39" s="103"/>
      <c r="AH39" s="103"/>
      <c r="AI39" s="174"/>
      <c r="AJ39" s="644"/>
      <c r="AK39" s="644"/>
      <c r="AL39" s="644"/>
      <c r="AM39" s="174"/>
      <c r="AN39" s="174"/>
      <c r="AO39" s="644"/>
      <c r="AP39" s="644"/>
      <c r="AQ39" s="174"/>
      <c r="AR39" s="644"/>
      <c r="AS39" s="644"/>
      <c r="AT39" s="644"/>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M44"/>
  <sheetViews>
    <sheetView showGridLines="0" view="pageBreakPreview" zoomScale="70" zoomScaleNormal="70" zoomScaleSheetLayoutView="70" zoomScalePageLayoutView="0" workbookViewId="0" topLeftCell="A1">
      <pane xSplit="1" topLeftCell="I1" activePane="topRight" state="frozen"/>
      <selection pane="topLeft" activeCell="A1" sqref="A1"/>
      <selection pane="topRight" activeCell="A1" sqref="A1"/>
    </sheetView>
  </sheetViews>
  <sheetFormatPr defaultColWidth="9.00390625" defaultRowHeight="13.5"/>
  <cols>
    <col min="1" max="1" width="101.75390625" style="1" bestFit="1" customWidth="1"/>
    <col min="2" max="13" width="15.125" style="1" bestFit="1" customWidth="1"/>
    <col min="14" max="16384" width="9.00390625" style="1" customWidth="1"/>
  </cols>
  <sheetData>
    <row r="1" ht="22.5" customHeight="1">
      <c r="A1" s="52" t="s">
        <v>506</v>
      </c>
    </row>
    <row r="2" spans="4:13" ht="22.5" customHeight="1">
      <c r="D2" s="101"/>
      <c r="E2" s="101"/>
      <c r="F2" s="101"/>
      <c r="G2" s="101"/>
      <c r="H2" s="101"/>
      <c r="J2" s="101"/>
      <c r="K2" s="101"/>
      <c r="L2" s="101"/>
      <c r="M2" s="101" t="s">
        <v>66</v>
      </c>
    </row>
    <row r="3" ht="5.25" customHeight="1"/>
    <row r="4" spans="1:13" s="21" customFormat="1" ht="28.5" customHeight="1">
      <c r="A4" s="776"/>
      <c r="B4" s="397" t="s">
        <v>97</v>
      </c>
      <c r="C4" s="397" t="s">
        <v>264</v>
      </c>
      <c r="D4" s="722" t="s">
        <v>97</v>
      </c>
      <c r="E4" s="722" t="s">
        <v>512</v>
      </c>
      <c r="F4" s="722" t="s">
        <v>265</v>
      </c>
      <c r="G4" s="397" t="s">
        <v>265</v>
      </c>
      <c r="H4" s="730" t="s">
        <v>265</v>
      </c>
      <c r="I4" s="722" t="s">
        <v>513</v>
      </c>
      <c r="J4" s="722" t="s">
        <v>526</v>
      </c>
      <c r="K4" s="722" t="s">
        <v>526</v>
      </c>
      <c r="L4" s="722" t="s">
        <v>526</v>
      </c>
      <c r="M4" s="729" t="s">
        <v>526</v>
      </c>
    </row>
    <row r="5" spans="1:13" s="21" customFormat="1" ht="28.5" customHeight="1">
      <c r="A5" s="777"/>
      <c r="B5" s="398" t="s">
        <v>507</v>
      </c>
      <c r="C5" s="398" t="s">
        <v>510</v>
      </c>
      <c r="D5" s="723" t="s">
        <v>511</v>
      </c>
      <c r="E5" s="723" t="s">
        <v>514</v>
      </c>
      <c r="F5" s="723" t="s">
        <v>507</v>
      </c>
      <c r="G5" s="398" t="s">
        <v>509</v>
      </c>
      <c r="H5" s="731" t="s">
        <v>511</v>
      </c>
      <c r="I5" s="723" t="s">
        <v>555</v>
      </c>
      <c r="J5" s="723" t="s">
        <v>507</v>
      </c>
      <c r="K5" s="723" t="s">
        <v>509</v>
      </c>
      <c r="L5" s="723" t="s">
        <v>511</v>
      </c>
      <c r="M5" s="738" t="s">
        <v>556</v>
      </c>
    </row>
    <row r="6" spans="1:13" s="22" customFormat="1" ht="21.75" customHeight="1">
      <c r="A6" s="371" t="s">
        <v>102</v>
      </c>
      <c r="B6" s="284"/>
      <c r="C6" s="284"/>
      <c r="D6" s="284"/>
      <c r="E6" s="284"/>
      <c r="F6" s="284"/>
      <c r="G6" s="462"/>
      <c r="H6" s="732"/>
      <c r="I6" s="284"/>
      <c r="J6" s="284"/>
      <c r="K6" s="284"/>
      <c r="L6" s="284"/>
      <c r="M6" s="222"/>
    </row>
    <row r="7" spans="1:13" s="22" customFormat="1" ht="21.75" customHeight="1">
      <c r="A7" s="377" t="s">
        <v>103</v>
      </c>
      <c r="B7" s="286">
        <v>447145</v>
      </c>
      <c r="C7" s="286">
        <v>415321</v>
      </c>
      <c r="D7" s="286">
        <v>419214</v>
      </c>
      <c r="E7" s="286">
        <v>377553</v>
      </c>
      <c r="F7" s="286">
        <v>439194</v>
      </c>
      <c r="G7" s="97">
        <v>423355</v>
      </c>
      <c r="H7" s="406">
        <v>431707</v>
      </c>
      <c r="I7" s="286">
        <v>419920</v>
      </c>
      <c r="J7" s="286">
        <v>431664</v>
      </c>
      <c r="K7" s="286">
        <v>432939</v>
      </c>
      <c r="L7" s="286">
        <v>447914</v>
      </c>
      <c r="M7" s="140">
        <v>405648</v>
      </c>
    </row>
    <row r="8" spans="1:13" s="22" customFormat="1" ht="21.75" customHeight="1">
      <c r="A8" s="69" t="s">
        <v>104</v>
      </c>
      <c r="B8" s="451">
        <v>20570</v>
      </c>
      <c r="C8" s="451">
        <v>20476</v>
      </c>
      <c r="D8" s="451">
        <v>21740</v>
      </c>
      <c r="E8" s="451">
        <v>25731</v>
      </c>
      <c r="F8" s="451">
        <v>20496</v>
      </c>
      <c r="G8" s="407">
        <v>20963</v>
      </c>
      <c r="H8" s="450">
        <v>24863</v>
      </c>
      <c r="I8" s="451">
        <v>22606</v>
      </c>
      <c r="J8" s="451">
        <v>19733</v>
      </c>
      <c r="K8" s="451">
        <v>20845</v>
      </c>
      <c r="L8" s="451">
        <v>23224</v>
      </c>
      <c r="M8" s="452">
        <v>27733</v>
      </c>
    </row>
    <row r="9" spans="1:13" s="22" customFormat="1" ht="21.75" customHeight="1">
      <c r="A9" s="68" t="s">
        <v>105</v>
      </c>
      <c r="B9" s="362">
        <v>467715</v>
      </c>
      <c r="C9" s="362">
        <v>435797</v>
      </c>
      <c r="D9" s="362">
        <v>440955</v>
      </c>
      <c r="E9" s="362">
        <v>403283</v>
      </c>
      <c r="F9" s="362">
        <v>459690</v>
      </c>
      <c r="G9" s="400">
        <v>444318</v>
      </c>
      <c r="H9" s="401">
        <v>456570</v>
      </c>
      <c r="I9" s="362">
        <v>442526</v>
      </c>
      <c r="J9" s="362">
        <v>451397</v>
      </c>
      <c r="K9" s="362">
        <v>453784</v>
      </c>
      <c r="L9" s="362">
        <v>471139</v>
      </c>
      <c r="M9" s="277">
        <v>433381</v>
      </c>
    </row>
    <row r="10" spans="1:13" s="22" customFormat="1" ht="21.75" customHeight="1">
      <c r="A10" s="68" t="s">
        <v>28</v>
      </c>
      <c r="B10" s="362">
        <v>-419438</v>
      </c>
      <c r="C10" s="362">
        <v>-389004</v>
      </c>
      <c r="D10" s="362">
        <v>-394372</v>
      </c>
      <c r="E10" s="362">
        <v>-357690</v>
      </c>
      <c r="F10" s="362">
        <v>-409736</v>
      </c>
      <c r="G10" s="400">
        <v>-394805</v>
      </c>
      <c r="H10" s="401">
        <v>-403073</v>
      </c>
      <c r="I10" s="362">
        <v>-397268</v>
      </c>
      <c r="J10" s="362">
        <v>-404168</v>
      </c>
      <c r="K10" s="362">
        <v>-404820</v>
      </c>
      <c r="L10" s="362">
        <v>-418902</v>
      </c>
      <c r="M10" s="277">
        <v>-384123</v>
      </c>
    </row>
    <row r="11" spans="1:13" s="22" customFormat="1" ht="21.75" customHeight="1">
      <c r="A11" s="68" t="s">
        <v>19</v>
      </c>
      <c r="B11" s="362">
        <v>48276</v>
      </c>
      <c r="C11" s="362">
        <v>46794</v>
      </c>
      <c r="D11" s="362">
        <v>46583</v>
      </c>
      <c r="E11" s="362">
        <v>45592</v>
      </c>
      <c r="F11" s="362">
        <v>49954</v>
      </c>
      <c r="G11" s="400">
        <v>49512</v>
      </c>
      <c r="H11" s="401">
        <v>53497</v>
      </c>
      <c r="I11" s="362">
        <v>45258</v>
      </c>
      <c r="J11" s="362">
        <v>47229</v>
      </c>
      <c r="K11" s="362">
        <v>48964</v>
      </c>
      <c r="L11" s="362">
        <v>52236</v>
      </c>
      <c r="M11" s="277">
        <v>49259</v>
      </c>
    </row>
    <row r="12" spans="1:13" s="18" customFormat="1" ht="21.75" customHeight="1">
      <c r="A12" s="146" t="s">
        <v>29</v>
      </c>
      <c r="B12" s="363">
        <v>-38489</v>
      </c>
      <c r="C12" s="363">
        <v>-36989</v>
      </c>
      <c r="D12" s="363">
        <v>-38573</v>
      </c>
      <c r="E12" s="363">
        <v>-37040</v>
      </c>
      <c r="F12" s="363">
        <v>-38017</v>
      </c>
      <c r="G12" s="402">
        <v>-38623</v>
      </c>
      <c r="H12" s="403">
        <v>-41020</v>
      </c>
      <c r="I12" s="363">
        <v>-33968</v>
      </c>
      <c r="J12" s="363">
        <v>-37995</v>
      </c>
      <c r="K12" s="363">
        <v>-38652</v>
      </c>
      <c r="L12" s="363">
        <v>-40233</v>
      </c>
      <c r="M12" s="278">
        <v>-32859</v>
      </c>
    </row>
    <row r="13" spans="1:13" s="22" customFormat="1" ht="21.75" customHeight="1">
      <c r="A13" s="378" t="s">
        <v>106</v>
      </c>
      <c r="B13" s="379"/>
      <c r="C13" s="379"/>
      <c r="D13" s="379"/>
      <c r="E13" s="379"/>
      <c r="F13" s="379"/>
      <c r="G13" s="725"/>
      <c r="H13" s="734"/>
      <c r="I13" s="379"/>
      <c r="J13" s="379"/>
      <c r="K13" s="379"/>
      <c r="L13" s="379"/>
      <c r="M13" s="380"/>
    </row>
    <row r="14" spans="1:13" s="17" customFormat="1" ht="21.75" customHeight="1">
      <c r="A14" s="256" t="s">
        <v>107</v>
      </c>
      <c r="B14" s="352">
        <v>110</v>
      </c>
      <c r="C14" s="352">
        <v>823</v>
      </c>
      <c r="D14" s="352">
        <v>237</v>
      </c>
      <c r="E14" s="352">
        <v>1039</v>
      </c>
      <c r="F14" s="352">
        <v>-110</v>
      </c>
      <c r="G14" s="108">
        <v>38</v>
      </c>
      <c r="H14" s="404">
        <v>562</v>
      </c>
      <c r="I14" s="352">
        <v>5642</v>
      </c>
      <c r="J14" s="352">
        <v>295</v>
      </c>
      <c r="K14" s="352">
        <v>237</v>
      </c>
      <c r="L14" s="352">
        <v>-83</v>
      </c>
      <c r="M14" s="245">
        <v>609</v>
      </c>
    </row>
    <row r="15" spans="1:13" s="17" customFormat="1" ht="21.75" customHeight="1">
      <c r="A15" s="72" t="s">
        <v>217</v>
      </c>
      <c r="B15" s="351">
        <v>-334</v>
      </c>
      <c r="C15" s="351">
        <v>-485</v>
      </c>
      <c r="D15" s="351">
        <v>-1388</v>
      </c>
      <c r="E15" s="351">
        <v>-9342</v>
      </c>
      <c r="F15" s="351">
        <v>-229</v>
      </c>
      <c r="G15" s="95">
        <v>-69</v>
      </c>
      <c r="H15" s="405">
        <v>-4899</v>
      </c>
      <c r="I15" s="351">
        <v>-14264</v>
      </c>
      <c r="J15" s="351">
        <v>-181</v>
      </c>
      <c r="K15" s="351">
        <v>-176</v>
      </c>
      <c r="L15" s="351">
        <v>-60</v>
      </c>
      <c r="M15" s="242">
        <v>-17029</v>
      </c>
    </row>
    <row r="16" spans="1:13" s="17" customFormat="1" ht="21.75" customHeight="1">
      <c r="A16" s="72" t="s">
        <v>108</v>
      </c>
      <c r="B16" s="286">
        <v>67</v>
      </c>
      <c r="C16" s="286">
        <v>26</v>
      </c>
      <c r="D16" s="286">
        <v>5</v>
      </c>
      <c r="E16" s="286">
        <v>2040</v>
      </c>
      <c r="F16" s="286">
        <v>66</v>
      </c>
      <c r="G16" s="97">
        <v>450</v>
      </c>
      <c r="H16" s="406">
        <v>627</v>
      </c>
      <c r="I16" s="286">
        <v>523</v>
      </c>
      <c r="J16" s="286">
        <v>142</v>
      </c>
      <c r="K16" s="286">
        <v>395</v>
      </c>
      <c r="L16" s="286">
        <v>227</v>
      </c>
      <c r="M16" s="140">
        <v>994</v>
      </c>
    </row>
    <row r="17" spans="1:13" s="17" customFormat="1" ht="21.75" customHeight="1">
      <c r="A17" s="72" t="s">
        <v>109</v>
      </c>
      <c r="B17" s="286">
        <v>-175</v>
      </c>
      <c r="C17" s="286">
        <v>-205</v>
      </c>
      <c r="D17" s="286">
        <v>-277</v>
      </c>
      <c r="E17" s="286">
        <v>-2868</v>
      </c>
      <c r="F17" s="286">
        <v>-167</v>
      </c>
      <c r="G17" s="97">
        <v>-68</v>
      </c>
      <c r="H17" s="406">
        <v>235</v>
      </c>
      <c r="I17" s="286">
        <v>-2684</v>
      </c>
      <c r="J17" s="286">
        <v>-87</v>
      </c>
      <c r="K17" s="286">
        <v>-575</v>
      </c>
      <c r="L17" s="286">
        <v>17</v>
      </c>
      <c r="M17" s="140">
        <v>-1435</v>
      </c>
    </row>
    <row r="18" spans="1:13" s="17" customFormat="1" ht="21.75" customHeight="1">
      <c r="A18" s="72" t="s">
        <v>110</v>
      </c>
      <c r="B18" s="325">
        <v>2939</v>
      </c>
      <c r="C18" s="325">
        <v>2585</v>
      </c>
      <c r="D18" s="286">
        <v>2259</v>
      </c>
      <c r="E18" s="286">
        <v>2919</v>
      </c>
      <c r="F18" s="286">
        <v>3054</v>
      </c>
      <c r="G18" s="97">
        <v>1533</v>
      </c>
      <c r="H18" s="406">
        <v>2153</v>
      </c>
      <c r="I18" s="286">
        <v>3689</v>
      </c>
      <c r="J18" s="286">
        <v>2280</v>
      </c>
      <c r="K18" s="286">
        <v>3833</v>
      </c>
      <c r="L18" s="286">
        <v>3636</v>
      </c>
      <c r="M18" s="140">
        <v>7444</v>
      </c>
    </row>
    <row r="19" spans="1:13" s="17" customFormat="1" ht="21.75" customHeight="1">
      <c r="A19" s="257" t="s">
        <v>111</v>
      </c>
      <c r="B19" s="286">
        <v>-3375</v>
      </c>
      <c r="C19" s="286">
        <v>-2147</v>
      </c>
      <c r="D19" s="286">
        <v>-1266</v>
      </c>
      <c r="E19" s="286">
        <v>-3848</v>
      </c>
      <c r="F19" s="286">
        <v>-3365</v>
      </c>
      <c r="G19" s="97">
        <v>-2637</v>
      </c>
      <c r="H19" s="406">
        <v>-1362</v>
      </c>
      <c r="I19" s="286">
        <v>-11616</v>
      </c>
      <c r="J19" s="286">
        <v>-1848</v>
      </c>
      <c r="K19" s="286">
        <v>-4993</v>
      </c>
      <c r="L19" s="286">
        <v>-4574</v>
      </c>
      <c r="M19" s="140">
        <v>-3467</v>
      </c>
    </row>
    <row r="20" spans="1:13" s="17" customFormat="1" ht="21.75" customHeight="1">
      <c r="A20" s="68" t="s">
        <v>112</v>
      </c>
      <c r="B20" s="362">
        <v>-767</v>
      </c>
      <c r="C20" s="362">
        <v>597</v>
      </c>
      <c r="D20" s="362">
        <v>-430</v>
      </c>
      <c r="E20" s="362">
        <v>-10060</v>
      </c>
      <c r="F20" s="362">
        <v>-752</v>
      </c>
      <c r="G20" s="400">
        <v>-753</v>
      </c>
      <c r="H20" s="401">
        <v>-2682</v>
      </c>
      <c r="I20" s="362">
        <v>-18711</v>
      </c>
      <c r="J20" s="362">
        <v>599</v>
      </c>
      <c r="K20" s="362">
        <v>-1276</v>
      </c>
      <c r="L20" s="362">
        <v>-838</v>
      </c>
      <c r="M20" s="277">
        <v>-12883</v>
      </c>
    </row>
    <row r="21" spans="1:13" s="17" customFormat="1" ht="21.75" customHeight="1">
      <c r="A21" s="371" t="s">
        <v>218</v>
      </c>
      <c r="B21" s="284">
        <v>9019</v>
      </c>
      <c r="C21" s="284">
        <v>10401</v>
      </c>
      <c r="D21" s="284">
        <v>7580</v>
      </c>
      <c r="E21" s="284">
        <v>-1507</v>
      </c>
      <c r="F21" s="284">
        <v>11184</v>
      </c>
      <c r="G21" s="462">
        <v>10136</v>
      </c>
      <c r="H21" s="732">
        <v>9796</v>
      </c>
      <c r="I21" s="284">
        <v>-7422</v>
      </c>
      <c r="J21" s="284">
        <v>9833</v>
      </c>
      <c r="K21" s="284">
        <v>9035</v>
      </c>
      <c r="L21" s="284">
        <v>11165</v>
      </c>
      <c r="M21" s="222">
        <v>3517</v>
      </c>
    </row>
    <row r="22" spans="1:13" s="22" customFormat="1" ht="21.75" customHeight="1">
      <c r="A22" s="378" t="s">
        <v>115</v>
      </c>
      <c r="B22" s="379"/>
      <c r="C22" s="379"/>
      <c r="D22" s="379"/>
      <c r="E22" s="379"/>
      <c r="F22" s="379"/>
      <c r="G22" s="725"/>
      <c r="H22" s="734"/>
      <c r="I22" s="379"/>
      <c r="J22" s="379"/>
      <c r="K22" s="379"/>
      <c r="L22" s="379"/>
      <c r="M22" s="380"/>
    </row>
    <row r="23" spans="1:13" s="17" customFormat="1" ht="21.75" customHeight="1">
      <c r="A23" s="72" t="s">
        <v>113</v>
      </c>
      <c r="B23" s="286">
        <v>1248</v>
      </c>
      <c r="C23" s="286">
        <v>1236</v>
      </c>
      <c r="D23" s="286">
        <v>1410</v>
      </c>
      <c r="E23" s="286">
        <v>1090</v>
      </c>
      <c r="F23" s="286">
        <v>1385</v>
      </c>
      <c r="G23" s="97">
        <v>1318</v>
      </c>
      <c r="H23" s="406">
        <v>1366</v>
      </c>
      <c r="I23" s="286">
        <v>1290</v>
      </c>
      <c r="J23" s="286">
        <v>1397</v>
      </c>
      <c r="K23" s="286">
        <v>1210</v>
      </c>
      <c r="L23" s="286">
        <v>1400</v>
      </c>
      <c r="M23" s="140">
        <v>853</v>
      </c>
    </row>
    <row r="24" spans="1:13" s="17" customFormat="1" ht="21.75" customHeight="1">
      <c r="A24" s="72" t="s">
        <v>114</v>
      </c>
      <c r="B24" s="286">
        <v>1312</v>
      </c>
      <c r="C24" s="286">
        <v>387</v>
      </c>
      <c r="D24" s="286">
        <v>597</v>
      </c>
      <c r="E24" s="286">
        <v>465</v>
      </c>
      <c r="F24" s="286">
        <v>1279</v>
      </c>
      <c r="G24" s="97">
        <v>482</v>
      </c>
      <c r="H24" s="406">
        <v>911</v>
      </c>
      <c r="I24" s="286">
        <v>1138</v>
      </c>
      <c r="J24" s="286">
        <v>1419</v>
      </c>
      <c r="K24" s="286">
        <v>585</v>
      </c>
      <c r="L24" s="286">
        <v>1237</v>
      </c>
      <c r="M24" s="140">
        <v>1215</v>
      </c>
    </row>
    <row r="25" spans="1:13" s="17" customFormat="1" ht="21.75" customHeight="1">
      <c r="A25" s="257" t="s">
        <v>219</v>
      </c>
      <c r="B25" s="286" t="s">
        <v>27</v>
      </c>
      <c r="C25" s="286">
        <v>177</v>
      </c>
      <c r="D25" s="286">
        <v>45</v>
      </c>
      <c r="E25" s="286">
        <v>54</v>
      </c>
      <c r="F25" s="286">
        <v>10</v>
      </c>
      <c r="G25" s="97">
        <v>-3</v>
      </c>
      <c r="H25" s="406">
        <v>46</v>
      </c>
      <c r="I25" s="286">
        <v>-10</v>
      </c>
      <c r="J25" s="286" t="s">
        <v>15</v>
      </c>
      <c r="K25" s="286">
        <v>41</v>
      </c>
      <c r="L25" s="286">
        <v>60</v>
      </c>
      <c r="M25" s="140">
        <v>-23</v>
      </c>
    </row>
    <row r="26" spans="1:13" s="17" customFormat="1" ht="21.75" customHeight="1">
      <c r="A26" s="68" t="s">
        <v>116</v>
      </c>
      <c r="B26" s="362">
        <v>2561</v>
      </c>
      <c r="C26" s="362">
        <v>1800</v>
      </c>
      <c r="D26" s="362">
        <v>2051</v>
      </c>
      <c r="E26" s="362">
        <v>1610</v>
      </c>
      <c r="F26" s="362">
        <v>2674</v>
      </c>
      <c r="G26" s="400">
        <v>1797</v>
      </c>
      <c r="H26" s="401">
        <v>2323</v>
      </c>
      <c r="I26" s="362">
        <v>2419</v>
      </c>
      <c r="J26" s="362">
        <v>2816</v>
      </c>
      <c r="K26" s="362">
        <v>1837</v>
      </c>
      <c r="L26" s="362">
        <v>2697</v>
      </c>
      <c r="M26" s="277">
        <v>2045</v>
      </c>
    </row>
    <row r="27" spans="1:13" s="22" customFormat="1" ht="21.75" customHeight="1">
      <c r="A27" s="372" t="s">
        <v>117</v>
      </c>
      <c r="B27" s="373"/>
      <c r="C27" s="373"/>
      <c r="D27" s="373"/>
      <c r="E27" s="373"/>
      <c r="F27" s="373"/>
      <c r="G27" s="726"/>
      <c r="H27" s="735"/>
      <c r="I27" s="373"/>
      <c r="J27" s="373"/>
      <c r="K27" s="373"/>
      <c r="L27" s="373"/>
      <c r="M27" s="374"/>
    </row>
    <row r="28" spans="1:13" s="17" customFormat="1" ht="21.75" customHeight="1">
      <c r="A28" s="72" t="s">
        <v>71</v>
      </c>
      <c r="B28" s="286">
        <v>-5543</v>
      </c>
      <c r="C28" s="286">
        <v>-5406</v>
      </c>
      <c r="D28" s="286">
        <v>-5258</v>
      </c>
      <c r="E28" s="286">
        <v>-5040</v>
      </c>
      <c r="F28" s="286">
        <v>-5151</v>
      </c>
      <c r="G28" s="97">
        <v>-5043</v>
      </c>
      <c r="H28" s="406">
        <v>-4945</v>
      </c>
      <c r="I28" s="286">
        <v>-4716</v>
      </c>
      <c r="J28" s="286">
        <v>-5065</v>
      </c>
      <c r="K28" s="286">
        <v>-5178</v>
      </c>
      <c r="L28" s="286">
        <v>-4941</v>
      </c>
      <c r="M28" s="140">
        <v>-3791</v>
      </c>
    </row>
    <row r="29" spans="1:13" s="17" customFormat="1" ht="21.75" customHeight="1">
      <c r="A29" s="257" t="s">
        <v>220</v>
      </c>
      <c r="B29" s="364">
        <v>-26</v>
      </c>
      <c r="C29" s="364">
        <v>26</v>
      </c>
      <c r="D29" s="364" t="s">
        <v>15</v>
      </c>
      <c r="E29" s="364" t="s">
        <v>519</v>
      </c>
      <c r="F29" s="364" t="s">
        <v>27</v>
      </c>
      <c r="G29" s="417" t="s">
        <v>27</v>
      </c>
      <c r="H29" s="418" t="s">
        <v>15</v>
      </c>
      <c r="I29" s="364" t="s">
        <v>517</v>
      </c>
      <c r="J29" s="364">
        <v>-5</v>
      </c>
      <c r="K29" s="364">
        <v>5</v>
      </c>
      <c r="L29" s="364" t="s">
        <v>15</v>
      </c>
      <c r="M29" s="279" t="s">
        <v>543</v>
      </c>
    </row>
    <row r="30" spans="1:13" s="17" customFormat="1" ht="21.75" customHeight="1">
      <c r="A30" s="68" t="s">
        <v>118</v>
      </c>
      <c r="B30" s="365">
        <v>-5570</v>
      </c>
      <c r="C30" s="365">
        <v>-5379</v>
      </c>
      <c r="D30" s="365">
        <v>-5258</v>
      </c>
      <c r="E30" s="365">
        <v>-5040</v>
      </c>
      <c r="F30" s="365">
        <v>-5151</v>
      </c>
      <c r="G30" s="419">
        <v>-5043</v>
      </c>
      <c r="H30" s="420">
        <v>-4945</v>
      </c>
      <c r="I30" s="365">
        <v>-4716</v>
      </c>
      <c r="J30" s="365">
        <v>-5070</v>
      </c>
      <c r="K30" s="365">
        <v>-5173</v>
      </c>
      <c r="L30" s="365">
        <v>-4941</v>
      </c>
      <c r="M30" s="280">
        <v>-3791</v>
      </c>
    </row>
    <row r="31" spans="1:13" s="22" customFormat="1" ht="39.75" customHeight="1">
      <c r="A31" s="68" t="s">
        <v>127</v>
      </c>
      <c r="B31" s="362">
        <v>3776</v>
      </c>
      <c r="C31" s="362">
        <v>2778</v>
      </c>
      <c r="D31" s="362">
        <v>870</v>
      </c>
      <c r="E31" s="362">
        <v>8360</v>
      </c>
      <c r="F31" s="362">
        <v>5258</v>
      </c>
      <c r="G31" s="400">
        <v>5445</v>
      </c>
      <c r="H31" s="401">
        <v>4319</v>
      </c>
      <c r="I31" s="362">
        <v>15957</v>
      </c>
      <c r="J31" s="362">
        <v>7284</v>
      </c>
      <c r="K31" s="362">
        <v>7753</v>
      </c>
      <c r="L31" s="362">
        <v>7484</v>
      </c>
      <c r="M31" s="277">
        <v>6092</v>
      </c>
    </row>
    <row r="32" spans="1:13" s="22" customFormat="1" ht="21.75" customHeight="1">
      <c r="A32" s="68" t="s">
        <v>119</v>
      </c>
      <c r="B32" s="362">
        <v>9787</v>
      </c>
      <c r="C32" s="362">
        <v>9599</v>
      </c>
      <c r="D32" s="362">
        <v>5244</v>
      </c>
      <c r="E32" s="362">
        <v>3422</v>
      </c>
      <c r="F32" s="362">
        <v>13966</v>
      </c>
      <c r="G32" s="400">
        <v>12335</v>
      </c>
      <c r="H32" s="401">
        <v>11492</v>
      </c>
      <c r="I32" s="362">
        <v>6240</v>
      </c>
      <c r="J32" s="362">
        <v>14864</v>
      </c>
      <c r="K32" s="362">
        <v>13451</v>
      </c>
      <c r="L32" s="362">
        <v>16407</v>
      </c>
      <c r="M32" s="277">
        <v>7862</v>
      </c>
    </row>
    <row r="33" spans="1:13" s="22" customFormat="1" ht="21.75" customHeight="1">
      <c r="A33" s="68" t="s">
        <v>120</v>
      </c>
      <c r="B33" s="362">
        <v>-1746</v>
      </c>
      <c r="C33" s="362">
        <v>-2632</v>
      </c>
      <c r="D33" s="362">
        <v>-4749</v>
      </c>
      <c r="E33" s="362">
        <v>-1931</v>
      </c>
      <c r="F33" s="362">
        <v>-4712</v>
      </c>
      <c r="G33" s="400">
        <v>-4710</v>
      </c>
      <c r="H33" s="401">
        <v>-3681</v>
      </c>
      <c r="I33" s="362">
        <v>1154</v>
      </c>
      <c r="J33" s="362">
        <v>-4746</v>
      </c>
      <c r="K33" s="362">
        <v>-3640</v>
      </c>
      <c r="L33" s="362">
        <v>-5289</v>
      </c>
      <c r="M33" s="277">
        <v>-1258</v>
      </c>
    </row>
    <row r="34" spans="1:13" s="17" customFormat="1" ht="21.75" customHeight="1">
      <c r="A34" s="381" t="s">
        <v>121</v>
      </c>
      <c r="B34" s="365">
        <v>8040</v>
      </c>
      <c r="C34" s="365">
        <v>6967</v>
      </c>
      <c r="D34" s="365">
        <v>496</v>
      </c>
      <c r="E34" s="365">
        <v>1490</v>
      </c>
      <c r="F34" s="365">
        <v>9254</v>
      </c>
      <c r="G34" s="419">
        <v>7625</v>
      </c>
      <c r="H34" s="420">
        <v>7811</v>
      </c>
      <c r="I34" s="365">
        <v>7393</v>
      </c>
      <c r="J34" s="365">
        <v>10117</v>
      </c>
      <c r="K34" s="365">
        <v>9811</v>
      </c>
      <c r="L34" s="365">
        <v>11118</v>
      </c>
      <c r="M34" s="280">
        <v>6604</v>
      </c>
    </row>
    <row r="35" spans="1:13" s="17" customFormat="1" ht="21.75" customHeight="1">
      <c r="A35" s="382" t="s">
        <v>122</v>
      </c>
      <c r="B35" s="383"/>
      <c r="C35" s="383"/>
      <c r="D35" s="383"/>
      <c r="E35" s="383"/>
      <c r="F35" s="383"/>
      <c r="G35" s="727"/>
      <c r="H35" s="736"/>
      <c r="I35" s="383"/>
      <c r="J35" s="383"/>
      <c r="K35" s="383"/>
      <c r="L35" s="383"/>
      <c r="M35" s="384"/>
    </row>
    <row r="36" spans="1:13" s="17" customFormat="1" ht="21.75" customHeight="1">
      <c r="A36" s="388" t="s">
        <v>216</v>
      </c>
      <c r="B36" s="375">
        <v>6977</v>
      </c>
      <c r="C36" s="375">
        <v>5413</v>
      </c>
      <c r="D36" s="375">
        <v>36</v>
      </c>
      <c r="E36" s="375">
        <v>1022</v>
      </c>
      <c r="F36" s="375">
        <v>7944</v>
      </c>
      <c r="G36" s="724">
        <v>6050</v>
      </c>
      <c r="H36" s="733">
        <v>6861</v>
      </c>
      <c r="I36" s="375">
        <v>6395</v>
      </c>
      <c r="J36" s="375">
        <v>8891</v>
      </c>
      <c r="K36" s="375">
        <v>7845</v>
      </c>
      <c r="L36" s="375">
        <v>10470</v>
      </c>
      <c r="M36" s="376">
        <v>5869</v>
      </c>
    </row>
    <row r="37" spans="1:13" s="24" customFormat="1" ht="21.75" customHeight="1" thickBot="1">
      <c r="A37" s="385" t="s">
        <v>123</v>
      </c>
      <c r="B37" s="386">
        <v>1063</v>
      </c>
      <c r="C37" s="386">
        <v>1554</v>
      </c>
      <c r="D37" s="386">
        <v>459</v>
      </c>
      <c r="E37" s="386">
        <v>468</v>
      </c>
      <c r="F37" s="386">
        <v>1309</v>
      </c>
      <c r="G37" s="728">
        <v>1576</v>
      </c>
      <c r="H37" s="737">
        <v>950</v>
      </c>
      <c r="I37" s="386">
        <v>998</v>
      </c>
      <c r="J37" s="386">
        <v>1226</v>
      </c>
      <c r="K37" s="386">
        <v>1965</v>
      </c>
      <c r="L37" s="386">
        <v>649</v>
      </c>
      <c r="M37" s="387">
        <v>735</v>
      </c>
    </row>
    <row r="38" spans="1:13" s="18" customFormat="1" ht="18.75" thickTop="1">
      <c r="A38" s="70" t="s">
        <v>124</v>
      </c>
      <c r="B38" s="362">
        <v>1010607</v>
      </c>
      <c r="C38" s="362">
        <v>949220</v>
      </c>
      <c r="D38" s="362">
        <v>992693</v>
      </c>
      <c r="E38" s="362">
        <v>981936</v>
      </c>
      <c r="F38" s="362">
        <v>1007422</v>
      </c>
      <c r="G38" s="400">
        <v>994736</v>
      </c>
      <c r="H38" s="401">
        <v>1060070</v>
      </c>
      <c r="I38" s="362">
        <v>984349</v>
      </c>
      <c r="J38" s="362">
        <v>946862</v>
      </c>
      <c r="K38" s="362">
        <v>997974</v>
      </c>
      <c r="L38" s="362">
        <v>1068728</v>
      </c>
      <c r="M38" s="277">
        <v>1091731</v>
      </c>
    </row>
    <row r="39" spans="1:13" s="18" customFormat="1" ht="18">
      <c r="A39" s="721"/>
      <c r="B39" s="420"/>
      <c r="C39" s="420"/>
      <c r="D39" s="420"/>
      <c r="E39" s="420"/>
      <c r="F39" s="420"/>
      <c r="G39" s="420"/>
      <c r="H39" s="420"/>
      <c r="I39" s="420"/>
      <c r="J39" s="420"/>
      <c r="K39" s="420"/>
      <c r="L39" s="420"/>
      <c r="M39" s="420"/>
    </row>
    <row r="40" spans="1:13" s="18" customFormat="1" ht="15">
      <c r="A40" s="795" t="s">
        <v>508</v>
      </c>
      <c r="B40" s="795"/>
      <c r="C40" s="795"/>
      <c r="D40" s="795"/>
      <c r="E40" s="795"/>
      <c r="F40" s="795"/>
      <c r="G40" s="795"/>
      <c r="H40" s="795"/>
      <c r="I40" s="795"/>
      <c r="J40" s="744"/>
      <c r="K40" s="744"/>
      <c r="L40" s="744"/>
      <c r="M40" s="744"/>
    </row>
    <row r="41" spans="1:13" ht="14.25">
      <c r="A41" s="795"/>
      <c r="B41" s="795"/>
      <c r="C41" s="795"/>
      <c r="D41" s="795"/>
      <c r="E41" s="795"/>
      <c r="F41" s="795"/>
      <c r="G41" s="795"/>
      <c r="H41" s="795"/>
      <c r="I41" s="795"/>
      <c r="J41" s="744"/>
      <c r="K41" s="744"/>
      <c r="L41" s="744"/>
      <c r="M41" s="744"/>
    </row>
    <row r="42" spans="1:13" ht="14.25">
      <c r="A42" s="794" t="s">
        <v>266</v>
      </c>
      <c r="B42" s="794"/>
      <c r="C42" s="794"/>
      <c r="D42" s="794"/>
      <c r="E42" s="794"/>
      <c r="F42" s="794"/>
      <c r="G42" s="794"/>
      <c r="H42" s="794"/>
      <c r="I42" s="794"/>
      <c r="J42" s="743"/>
      <c r="K42" s="743"/>
      <c r="L42" s="743"/>
      <c r="M42" s="743"/>
    </row>
    <row r="43" spans="1:13" ht="14.25">
      <c r="A43" s="794"/>
      <c r="B43" s="794"/>
      <c r="C43" s="794"/>
      <c r="D43" s="794"/>
      <c r="E43" s="794"/>
      <c r="F43" s="794"/>
      <c r="G43" s="794"/>
      <c r="H43" s="794"/>
      <c r="I43" s="794"/>
      <c r="J43" s="743"/>
      <c r="K43" s="743"/>
      <c r="L43" s="743"/>
      <c r="M43" s="743"/>
    </row>
    <row r="44" spans="1:13" ht="14.25">
      <c r="A44" s="794"/>
      <c r="B44" s="794"/>
      <c r="C44" s="794"/>
      <c r="D44" s="794"/>
      <c r="E44" s="794"/>
      <c r="F44" s="794"/>
      <c r="G44" s="794"/>
      <c r="H44" s="794"/>
      <c r="I44" s="794"/>
      <c r="J44" s="743"/>
      <c r="K44" s="743"/>
      <c r="L44" s="743"/>
      <c r="M44" s="743"/>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72"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28">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6" customWidth="1"/>
    <col min="6" max="7" width="20.625" style="100" customWidth="1"/>
    <col min="8" max="9" width="20.625" style="646" customWidth="1"/>
    <col min="10" max="12" width="20.625" style="26" customWidth="1"/>
    <col min="13" max="13" width="9.625" style="26" bestFit="1" customWidth="1"/>
    <col min="14" max="16384" width="9.00390625" style="26" customWidth="1"/>
  </cols>
  <sheetData>
    <row r="1" spans="1:12" ht="24.75" customHeight="1">
      <c r="A1" s="27" t="s">
        <v>391</v>
      </c>
      <c r="B1" s="27"/>
      <c r="C1" s="164"/>
      <c r="F1" s="164"/>
      <c r="I1" s="101"/>
      <c r="J1" s="101"/>
      <c r="K1" s="101"/>
      <c r="L1" s="343"/>
    </row>
    <row r="2" spans="1:12" ht="24.75" customHeight="1">
      <c r="A2" s="27"/>
      <c r="B2" s="164"/>
      <c r="C2" s="164"/>
      <c r="F2" s="164"/>
      <c r="I2" s="101"/>
      <c r="J2" s="101"/>
      <c r="K2" s="101"/>
      <c r="L2" s="101" t="s">
        <v>268</v>
      </c>
    </row>
    <row r="3" spans="2:7" ht="6.75" customHeight="1">
      <c r="B3" s="20"/>
      <c r="D3" s="476"/>
      <c r="G3" s="476"/>
    </row>
    <row r="4" spans="2:12" s="225" customFormat="1" ht="61.5" customHeight="1">
      <c r="B4" s="53"/>
      <c r="C4" s="647" t="s">
        <v>269</v>
      </c>
      <c r="D4" s="648" t="s">
        <v>270</v>
      </c>
      <c r="E4" s="647" t="s">
        <v>271</v>
      </c>
      <c r="F4" s="647" t="s">
        <v>272</v>
      </c>
      <c r="G4" s="648" t="s">
        <v>16</v>
      </c>
      <c r="H4" s="647" t="s">
        <v>274</v>
      </c>
      <c r="I4" s="649" t="s">
        <v>392</v>
      </c>
      <c r="J4" s="226" t="s">
        <v>276</v>
      </c>
      <c r="K4" s="344" t="s">
        <v>277</v>
      </c>
      <c r="L4" s="213" t="s">
        <v>278</v>
      </c>
    </row>
    <row r="5" spans="2:12" s="18" customFormat="1" ht="21" customHeight="1">
      <c r="B5" s="73" t="s">
        <v>393</v>
      </c>
      <c r="C5" s="104"/>
      <c r="D5" s="104"/>
      <c r="E5" s="104"/>
      <c r="F5" s="104"/>
      <c r="G5" s="104"/>
      <c r="H5" s="104"/>
      <c r="I5" s="650"/>
      <c r="J5" s="104"/>
      <c r="K5" s="345"/>
      <c r="L5" s="333"/>
    </row>
    <row r="6" spans="2:12" s="17" customFormat="1" ht="19.5" customHeight="1">
      <c r="B6" s="263" t="s">
        <v>394</v>
      </c>
      <c r="C6" s="651">
        <v>435671</v>
      </c>
      <c r="D6" s="651">
        <v>426082</v>
      </c>
      <c r="E6" s="651">
        <v>521937</v>
      </c>
      <c r="F6" s="652">
        <v>471570</v>
      </c>
      <c r="G6" s="652">
        <v>380195</v>
      </c>
      <c r="H6" s="652">
        <v>421629</v>
      </c>
      <c r="I6" s="653">
        <v>455728</v>
      </c>
      <c r="J6" s="652">
        <v>415694</v>
      </c>
      <c r="K6" s="346">
        <v>442706</v>
      </c>
      <c r="L6" s="246">
        <v>433584</v>
      </c>
    </row>
    <row r="7" spans="2:12" s="17" customFormat="1" ht="19.5" customHeight="1">
      <c r="B7" s="260" t="s">
        <v>395</v>
      </c>
      <c r="C7" s="654">
        <v>708982</v>
      </c>
      <c r="D7" s="654">
        <v>618086</v>
      </c>
      <c r="E7" s="654">
        <v>613513</v>
      </c>
      <c r="F7" s="105">
        <v>672658</v>
      </c>
      <c r="G7" s="105">
        <v>691492</v>
      </c>
      <c r="H7" s="105">
        <v>522397</v>
      </c>
      <c r="I7" s="655">
        <v>462233</v>
      </c>
      <c r="J7" s="105">
        <v>478880</v>
      </c>
      <c r="K7" s="347">
        <v>490708</v>
      </c>
      <c r="L7" s="247">
        <v>456455</v>
      </c>
    </row>
    <row r="8" spans="2:12" s="17" customFormat="1" ht="19.5" customHeight="1">
      <c r="B8" s="260" t="s">
        <v>396</v>
      </c>
      <c r="C8" s="654">
        <v>17705</v>
      </c>
      <c r="D8" s="654">
        <v>7150</v>
      </c>
      <c r="E8" s="654">
        <v>6471</v>
      </c>
      <c r="F8" s="105">
        <v>7251</v>
      </c>
      <c r="G8" s="105">
        <v>9180</v>
      </c>
      <c r="H8" s="105">
        <v>2123</v>
      </c>
      <c r="I8" s="655">
        <v>6131</v>
      </c>
      <c r="J8" s="105">
        <v>5437</v>
      </c>
      <c r="K8" s="347">
        <v>1297</v>
      </c>
      <c r="L8" s="247">
        <v>100</v>
      </c>
    </row>
    <row r="9" spans="2:12" s="18" customFormat="1" ht="18" customHeight="1">
      <c r="B9" s="260" t="s">
        <v>397</v>
      </c>
      <c r="C9" s="654">
        <v>239499</v>
      </c>
      <c r="D9" s="654">
        <v>194694</v>
      </c>
      <c r="E9" s="654">
        <v>214163</v>
      </c>
      <c r="F9" s="105">
        <v>315885</v>
      </c>
      <c r="G9" s="105">
        <v>422158</v>
      </c>
      <c r="H9" s="105">
        <v>382899</v>
      </c>
      <c r="I9" s="655">
        <v>248629</v>
      </c>
      <c r="J9" s="105">
        <v>243210</v>
      </c>
      <c r="K9" s="347">
        <v>270645</v>
      </c>
      <c r="L9" s="247">
        <v>292105</v>
      </c>
    </row>
    <row r="10" spans="2:12" s="17" customFormat="1" ht="19.5" customHeight="1">
      <c r="B10" s="260" t="s">
        <v>398</v>
      </c>
      <c r="C10" s="654">
        <v>188002</v>
      </c>
      <c r="D10" s="654">
        <v>41000</v>
      </c>
      <c r="E10" s="654">
        <v>44237</v>
      </c>
      <c r="F10" s="105">
        <v>23182</v>
      </c>
      <c r="G10" s="105">
        <v>11609</v>
      </c>
      <c r="H10" s="105">
        <v>9375</v>
      </c>
      <c r="I10" s="655">
        <v>7943</v>
      </c>
      <c r="J10" s="105">
        <v>8518</v>
      </c>
      <c r="K10" s="347">
        <v>5667</v>
      </c>
      <c r="L10" s="247">
        <v>2222</v>
      </c>
    </row>
    <row r="11" spans="2:12" s="17" customFormat="1" ht="19.5" customHeight="1">
      <c r="B11" s="260" t="s">
        <v>399</v>
      </c>
      <c r="C11" s="654">
        <v>13346</v>
      </c>
      <c r="D11" s="654">
        <v>7482</v>
      </c>
      <c r="E11" s="654">
        <v>8886</v>
      </c>
      <c r="F11" s="105">
        <v>8591</v>
      </c>
      <c r="G11" s="105">
        <v>19179</v>
      </c>
      <c r="H11" s="105">
        <v>15821</v>
      </c>
      <c r="I11" s="655">
        <v>13484</v>
      </c>
      <c r="J11" s="105">
        <v>15402</v>
      </c>
      <c r="K11" s="347">
        <v>4577</v>
      </c>
      <c r="L11" s="247">
        <v>4132</v>
      </c>
    </row>
    <row r="12" spans="2:12" s="17" customFormat="1" ht="18" customHeight="1">
      <c r="B12" s="260" t="s">
        <v>400</v>
      </c>
      <c r="C12" s="654">
        <v>171637</v>
      </c>
      <c r="D12" s="654">
        <v>139590</v>
      </c>
      <c r="E12" s="654">
        <v>116416</v>
      </c>
      <c r="F12" s="105">
        <v>130636</v>
      </c>
      <c r="G12" s="105">
        <v>156000</v>
      </c>
      <c r="H12" s="105">
        <v>129237</v>
      </c>
      <c r="I12" s="655">
        <v>100216</v>
      </c>
      <c r="J12" s="105">
        <v>106832</v>
      </c>
      <c r="K12" s="347">
        <v>88132</v>
      </c>
      <c r="L12" s="247">
        <v>79120</v>
      </c>
    </row>
    <row r="13" spans="2:13" s="17" customFormat="1" ht="18" customHeight="1">
      <c r="B13" s="264" t="s">
        <v>401</v>
      </c>
      <c r="C13" s="656">
        <v>-39926</v>
      </c>
      <c r="D13" s="656">
        <v>-10957</v>
      </c>
      <c r="E13" s="656">
        <v>-15172</v>
      </c>
      <c r="F13" s="656">
        <v>-14695</v>
      </c>
      <c r="G13" s="656">
        <v>-13869</v>
      </c>
      <c r="H13" s="656">
        <v>-10312</v>
      </c>
      <c r="I13" s="657">
        <v>-9089</v>
      </c>
      <c r="J13" s="656">
        <v>-7347</v>
      </c>
      <c r="K13" s="348">
        <v>-5583</v>
      </c>
      <c r="L13" s="248">
        <v>-3449</v>
      </c>
      <c r="M13" s="658"/>
    </row>
    <row r="14" spans="2:13" s="22" customFormat="1" ht="21" customHeight="1">
      <c r="B14" s="74" t="s">
        <v>402</v>
      </c>
      <c r="C14" s="659">
        <v>1734918</v>
      </c>
      <c r="D14" s="659">
        <v>1423129</v>
      </c>
      <c r="E14" s="659">
        <v>1510454</v>
      </c>
      <c r="F14" s="106">
        <v>1615081</v>
      </c>
      <c r="G14" s="106">
        <v>1675946</v>
      </c>
      <c r="H14" s="106">
        <v>1473172</v>
      </c>
      <c r="I14" s="660">
        <v>1285277</v>
      </c>
      <c r="J14" s="106">
        <v>1266629</v>
      </c>
      <c r="K14" s="349">
        <v>1298151</v>
      </c>
      <c r="L14" s="249">
        <v>1264271</v>
      </c>
      <c r="M14" s="661"/>
    </row>
    <row r="15" spans="2:13" s="22" customFormat="1" ht="21" customHeight="1">
      <c r="B15" s="73" t="s">
        <v>403</v>
      </c>
      <c r="C15" s="662">
        <v>493163</v>
      </c>
      <c r="D15" s="662">
        <v>246652</v>
      </c>
      <c r="E15" s="662">
        <v>246665</v>
      </c>
      <c r="F15" s="107">
        <v>229966</v>
      </c>
      <c r="G15" s="107">
        <v>232018</v>
      </c>
      <c r="H15" s="107">
        <v>209720</v>
      </c>
      <c r="I15" s="663">
        <v>222665</v>
      </c>
      <c r="J15" s="107">
        <v>215774</v>
      </c>
      <c r="K15" s="350">
        <v>233260</v>
      </c>
      <c r="L15" s="250">
        <v>228332</v>
      </c>
      <c r="M15" s="661"/>
    </row>
    <row r="16" spans="2:12" s="18" customFormat="1" ht="21" customHeight="1">
      <c r="B16" s="73" t="s">
        <v>404</v>
      </c>
      <c r="C16" s="662">
        <v>66228</v>
      </c>
      <c r="D16" s="662">
        <v>103850</v>
      </c>
      <c r="E16" s="662">
        <v>100131</v>
      </c>
      <c r="F16" s="107">
        <v>99127</v>
      </c>
      <c r="G16" s="107">
        <v>133343</v>
      </c>
      <c r="H16" s="107">
        <v>114855</v>
      </c>
      <c r="I16" s="663">
        <v>114445</v>
      </c>
      <c r="J16" s="107">
        <v>132595</v>
      </c>
      <c r="K16" s="350">
        <v>124497</v>
      </c>
      <c r="L16" s="250">
        <v>126114</v>
      </c>
    </row>
    <row r="17" spans="2:12" s="17" customFormat="1" ht="18.75" customHeight="1">
      <c r="B17" s="330" t="s">
        <v>405</v>
      </c>
      <c r="C17" s="163">
        <v>41375</v>
      </c>
      <c r="D17" s="163">
        <v>79989</v>
      </c>
      <c r="E17" s="163">
        <v>76897</v>
      </c>
      <c r="F17" s="95">
        <v>69925</v>
      </c>
      <c r="G17" s="95">
        <v>65466</v>
      </c>
      <c r="H17" s="95">
        <v>60685</v>
      </c>
      <c r="I17" s="405">
        <v>54305</v>
      </c>
      <c r="J17" s="95">
        <v>51474</v>
      </c>
      <c r="K17" s="351">
        <v>44612</v>
      </c>
      <c r="L17" s="242">
        <v>39865</v>
      </c>
    </row>
    <row r="18" spans="2:12" s="17" customFormat="1" ht="18.75" customHeight="1">
      <c r="B18" s="330" t="s">
        <v>400</v>
      </c>
      <c r="C18" s="163">
        <v>24852</v>
      </c>
      <c r="D18" s="163">
        <v>23860</v>
      </c>
      <c r="E18" s="163">
        <v>23233</v>
      </c>
      <c r="F18" s="95">
        <v>29202</v>
      </c>
      <c r="G18" s="95">
        <v>67876</v>
      </c>
      <c r="H18" s="95">
        <v>54170</v>
      </c>
      <c r="I18" s="405">
        <v>60139</v>
      </c>
      <c r="J18" s="95">
        <v>81120</v>
      </c>
      <c r="K18" s="351">
        <v>79884</v>
      </c>
      <c r="L18" s="242">
        <v>86248</v>
      </c>
    </row>
    <row r="19" spans="2:12" s="17" customFormat="1" ht="18.75" customHeight="1">
      <c r="B19" s="73" t="s">
        <v>406</v>
      </c>
      <c r="C19" s="662">
        <v>781335</v>
      </c>
      <c r="D19" s="662">
        <v>673924</v>
      </c>
      <c r="E19" s="662">
        <v>663403</v>
      </c>
      <c r="F19" s="107">
        <v>671857</v>
      </c>
      <c r="G19" s="107">
        <v>625514</v>
      </c>
      <c r="H19" s="107">
        <v>513798</v>
      </c>
      <c r="I19" s="663">
        <v>538093</v>
      </c>
      <c r="J19" s="107">
        <v>501678</v>
      </c>
      <c r="K19" s="350">
        <v>464419</v>
      </c>
      <c r="L19" s="664">
        <v>467500</v>
      </c>
    </row>
    <row r="20" spans="2:12" s="17" customFormat="1" ht="18.75" customHeight="1">
      <c r="B20" s="259" t="s">
        <v>407</v>
      </c>
      <c r="C20" s="665">
        <v>410531</v>
      </c>
      <c r="D20" s="665">
        <v>409307</v>
      </c>
      <c r="E20" s="665">
        <v>488291</v>
      </c>
      <c r="F20" s="108">
        <v>518615</v>
      </c>
      <c r="G20" s="108">
        <v>480993</v>
      </c>
      <c r="H20" s="108">
        <v>351466</v>
      </c>
      <c r="I20" s="404">
        <v>327869</v>
      </c>
      <c r="J20" s="108">
        <v>333050</v>
      </c>
      <c r="K20" s="352">
        <v>313897</v>
      </c>
      <c r="L20" s="245">
        <v>338744</v>
      </c>
    </row>
    <row r="21" spans="2:12" s="17" customFormat="1" ht="18.75" customHeight="1">
      <c r="B21" s="330" t="s">
        <v>408</v>
      </c>
      <c r="C21" s="163">
        <v>182093</v>
      </c>
      <c r="D21" s="163">
        <v>102142</v>
      </c>
      <c r="E21" s="163">
        <v>38867</v>
      </c>
      <c r="F21" s="95">
        <v>39304</v>
      </c>
      <c r="G21" s="95">
        <v>36961</v>
      </c>
      <c r="H21" s="95">
        <v>27908</v>
      </c>
      <c r="I21" s="405">
        <v>25113</v>
      </c>
      <c r="J21" s="95">
        <v>13370</v>
      </c>
      <c r="K21" s="351">
        <v>22415</v>
      </c>
      <c r="L21" s="245">
        <v>31311</v>
      </c>
    </row>
    <row r="22" spans="2:12" s="17" customFormat="1" ht="18.75" customHeight="1">
      <c r="B22" s="330" t="s">
        <v>409</v>
      </c>
      <c r="C22" s="163" t="s">
        <v>288</v>
      </c>
      <c r="D22" s="163">
        <v>286934</v>
      </c>
      <c r="E22" s="163">
        <v>176527</v>
      </c>
      <c r="F22" s="95">
        <v>162305</v>
      </c>
      <c r="G22" s="95">
        <v>109440</v>
      </c>
      <c r="H22" s="95">
        <v>92378</v>
      </c>
      <c r="I22" s="405">
        <v>88358</v>
      </c>
      <c r="J22" s="95">
        <v>79971</v>
      </c>
      <c r="K22" s="351">
        <v>68164</v>
      </c>
      <c r="L22" s="242">
        <v>59670</v>
      </c>
    </row>
    <row r="23" spans="2:12" s="17" customFormat="1" ht="18.75" customHeight="1">
      <c r="B23" s="330" t="s">
        <v>399</v>
      </c>
      <c r="C23" s="163">
        <v>97507</v>
      </c>
      <c r="D23" s="163">
        <v>58051</v>
      </c>
      <c r="E23" s="163">
        <v>23880</v>
      </c>
      <c r="F23" s="95">
        <v>19754</v>
      </c>
      <c r="G23" s="95">
        <v>31053</v>
      </c>
      <c r="H23" s="95">
        <v>64137</v>
      </c>
      <c r="I23" s="405">
        <v>61432</v>
      </c>
      <c r="J23" s="95">
        <v>52881</v>
      </c>
      <c r="K23" s="351">
        <v>22142</v>
      </c>
      <c r="L23" s="242">
        <v>13710</v>
      </c>
    </row>
    <row r="24" spans="2:12" s="17" customFormat="1" ht="18.75" customHeight="1">
      <c r="B24" s="330" t="s">
        <v>410</v>
      </c>
      <c r="C24" s="163" t="s">
        <v>288</v>
      </c>
      <c r="D24" s="163" t="s">
        <v>288</v>
      </c>
      <c r="E24" s="163" t="s">
        <v>288</v>
      </c>
      <c r="F24" s="163" t="s">
        <v>288</v>
      </c>
      <c r="G24" s="163" t="s">
        <v>288</v>
      </c>
      <c r="H24" s="163" t="s">
        <v>288</v>
      </c>
      <c r="I24" s="666">
        <v>53261</v>
      </c>
      <c r="J24" s="163">
        <v>33993</v>
      </c>
      <c r="K24" s="351">
        <v>31934</v>
      </c>
      <c r="L24" s="242">
        <v>26608</v>
      </c>
    </row>
    <row r="25" spans="2:12" s="17" customFormat="1" ht="18.75" customHeight="1">
      <c r="B25" s="330" t="s">
        <v>400</v>
      </c>
      <c r="C25" s="163">
        <v>234988</v>
      </c>
      <c r="D25" s="163">
        <v>54820</v>
      </c>
      <c r="E25" s="163">
        <v>58793</v>
      </c>
      <c r="F25" s="95">
        <v>49916</v>
      </c>
      <c r="G25" s="95">
        <v>44400</v>
      </c>
      <c r="H25" s="95">
        <v>39435</v>
      </c>
      <c r="I25" s="405">
        <v>39264</v>
      </c>
      <c r="J25" s="95">
        <v>48168</v>
      </c>
      <c r="K25" s="351">
        <v>52788</v>
      </c>
      <c r="L25" s="242">
        <v>43830</v>
      </c>
    </row>
    <row r="26" spans="2:12" s="17" customFormat="1" ht="18.75" customHeight="1">
      <c r="B26" s="331" t="s">
        <v>401</v>
      </c>
      <c r="C26" s="109">
        <v>-143786</v>
      </c>
      <c r="D26" s="109">
        <v>-237332</v>
      </c>
      <c r="E26" s="109">
        <v>-122956</v>
      </c>
      <c r="F26" s="109">
        <v>-118039</v>
      </c>
      <c r="G26" s="109">
        <v>-77335</v>
      </c>
      <c r="H26" s="109">
        <v>-61526</v>
      </c>
      <c r="I26" s="667">
        <v>-57207</v>
      </c>
      <c r="J26" s="109">
        <v>-59758</v>
      </c>
      <c r="K26" s="353">
        <v>-47223</v>
      </c>
      <c r="L26" s="251">
        <v>-46375</v>
      </c>
    </row>
    <row r="27" spans="2:13" s="22" customFormat="1" ht="21" customHeight="1">
      <c r="B27" s="332" t="s">
        <v>411</v>
      </c>
      <c r="C27" s="659">
        <v>1340726</v>
      </c>
      <c r="D27" s="659">
        <v>1024427</v>
      </c>
      <c r="E27" s="659">
        <v>1010200</v>
      </c>
      <c r="F27" s="106">
        <v>1000951</v>
      </c>
      <c r="G27" s="106">
        <v>990875</v>
      </c>
      <c r="H27" s="106">
        <v>838375</v>
      </c>
      <c r="I27" s="660">
        <v>875204</v>
      </c>
      <c r="J27" s="106">
        <v>850049</v>
      </c>
      <c r="K27" s="349">
        <v>822177</v>
      </c>
      <c r="L27" s="249">
        <v>821947</v>
      </c>
      <c r="M27" s="661"/>
    </row>
    <row r="28" spans="2:12" s="17" customFormat="1" ht="18.75" customHeight="1">
      <c r="B28" s="668" t="s">
        <v>412</v>
      </c>
      <c r="C28" s="669">
        <v>1377</v>
      </c>
      <c r="D28" s="669">
        <v>921</v>
      </c>
      <c r="E28" s="669">
        <v>1024</v>
      </c>
      <c r="F28" s="110">
        <v>3475</v>
      </c>
      <c r="G28" s="110">
        <v>2529</v>
      </c>
      <c r="H28" s="110">
        <v>1410</v>
      </c>
      <c r="I28" s="101">
        <v>436</v>
      </c>
      <c r="J28" s="110">
        <v>281</v>
      </c>
      <c r="K28" s="354">
        <v>266</v>
      </c>
      <c r="L28" s="252">
        <v>190</v>
      </c>
    </row>
    <row r="29" spans="2:13" s="22" customFormat="1" ht="21" customHeight="1" thickBot="1">
      <c r="B29" s="75" t="s">
        <v>413</v>
      </c>
      <c r="C29" s="670">
        <v>3077022</v>
      </c>
      <c r="D29" s="670">
        <v>2448478</v>
      </c>
      <c r="E29" s="670">
        <v>2521679</v>
      </c>
      <c r="F29" s="111">
        <v>2619507</v>
      </c>
      <c r="G29" s="111">
        <v>2669352</v>
      </c>
      <c r="H29" s="111">
        <v>2312958</v>
      </c>
      <c r="I29" s="671">
        <v>2160918</v>
      </c>
      <c r="J29" s="111">
        <v>2116960</v>
      </c>
      <c r="K29" s="355">
        <v>2120596</v>
      </c>
      <c r="L29" s="253">
        <v>2086410</v>
      </c>
      <c r="M29" s="661"/>
    </row>
    <row r="30" spans="2:12" s="17" customFormat="1" ht="21" customHeight="1" thickTop="1">
      <c r="B30" s="73" t="s">
        <v>414</v>
      </c>
      <c r="C30" s="669"/>
      <c r="D30" s="669"/>
      <c r="E30" s="669"/>
      <c r="F30" s="110"/>
      <c r="G30" s="110"/>
      <c r="H30" s="110"/>
      <c r="I30" s="101"/>
      <c r="J30" s="110"/>
      <c r="K30" s="354"/>
      <c r="L30" s="252"/>
    </row>
    <row r="31" spans="2:12" s="17" customFormat="1" ht="18.75" customHeight="1">
      <c r="B31" s="263" t="s">
        <v>415</v>
      </c>
      <c r="C31" s="651">
        <v>479264</v>
      </c>
      <c r="D31" s="651">
        <v>472513</v>
      </c>
      <c r="E31" s="651">
        <v>451438</v>
      </c>
      <c r="F31" s="652">
        <v>531508</v>
      </c>
      <c r="G31" s="652">
        <v>578995</v>
      </c>
      <c r="H31" s="652">
        <v>418811</v>
      </c>
      <c r="I31" s="653">
        <v>377468</v>
      </c>
      <c r="J31" s="652">
        <v>414984</v>
      </c>
      <c r="K31" s="346">
        <v>461799</v>
      </c>
      <c r="L31" s="246">
        <v>436696</v>
      </c>
    </row>
    <row r="32" spans="2:12" s="17" customFormat="1" ht="18.75" customHeight="1">
      <c r="B32" s="260" t="s">
        <v>416</v>
      </c>
      <c r="C32" s="654">
        <v>1320861</v>
      </c>
      <c r="D32" s="654">
        <v>933100</v>
      </c>
      <c r="E32" s="654">
        <v>775555</v>
      </c>
      <c r="F32" s="105">
        <v>501055</v>
      </c>
      <c r="G32" s="105">
        <v>497208</v>
      </c>
      <c r="H32" s="105">
        <v>351841</v>
      </c>
      <c r="I32" s="655">
        <v>256652</v>
      </c>
      <c r="J32" s="105">
        <v>247656</v>
      </c>
      <c r="K32" s="347">
        <v>282524</v>
      </c>
      <c r="L32" s="247">
        <v>242267</v>
      </c>
    </row>
    <row r="33" spans="2:12" s="18" customFormat="1" ht="19.5" customHeight="1">
      <c r="B33" s="260" t="s">
        <v>417</v>
      </c>
      <c r="C33" s="654">
        <v>141200</v>
      </c>
      <c r="D33" s="654">
        <v>139200</v>
      </c>
      <c r="E33" s="654">
        <v>29200</v>
      </c>
      <c r="F33" s="105">
        <v>10000</v>
      </c>
      <c r="G33" s="105">
        <v>25000</v>
      </c>
      <c r="H33" s="105">
        <v>35000</v>
      </c>
      <c r="I33" s="655">
        <v>10000</v>
      </c>
      <c r="J33" s="105">
        <v>2000</v>
      </c>
      <c r="K33" s="347">
        <v>2000</v>
      </c>
      <c r="L33" s="247">
        <v>2000</v>
      </c>
    </row>
    <row r="34" spans="2:12" s="17" customFormat="1" ht="19.5" customHeight="1">
      <c r="B34" s="260" t="s">
        <v>418</v>
      </c>
      <c r="C34" s="654">
        <v>38858</v>
      </c>
      <c r="D34" s="654">
        <v>43050</v>
      </c>
      <c r="E34" s="654">
        <v>9358</v>
      </c>
      <c r="F34" s="105">
        <v>896</v>
      </c>
      <c r="G34" s="105">
        <v>75100</v>
      </c>
      <c r="H34" s="105">
        <v>42136</v>
      </c>
      <c r="I34" s="655">
        <v>40120</v>
      </c>
      <c r="J34" s="105">
        <v>60000</v>
      </c>
      <c r="K34" s="347">
        <v>35000</v>
      </c>
      <c r="L34" s="247">
        <v>30000</v>
      </c>
    </row>
    <row r="35" spans="2:12" s="17" customFormat="1" ht="18.75" customHeight="1">
      <c r="B35" s="260" t="s">
        <v>419</v>
      </c>
      <c r="C35" s="654">
        <v>7788</v>
      </c>
      <c r="D35" s="654">
        <v>7644</v>
      </c>
      <c r="E35" s="654">
        <v>7774</v>
      </c>
      <c r="F35" s="105">
        <v>8811</v>
      </c>
      <c r="G35" s="105">
        <v>8246</v>
      </c>
      <c r="H35" s="105">
        <v>7230</v>
      </c>
      <c r="I35" s="655">
        <v>5949</v>
      </c>
      <c r="J35" s="105">
        <v>6591</v>
      </c>
      <c r="K35" s="347">
        <v>8850</v>
      </c>
      <c r="L35" s="247">
        <v>5407</v>
      </c>
    </row>
    <row r="36" spans="2:12" s="17" customFormat="1" ht="18.75" customHeight="1">
      <c r="B36" s="260" t="s">
        <v>420</v>
      </c>
      <c r="C36" s="654">
        <v>257</v>
      </c>
      <c r="D36" s="654">
        <v>422</v>
      </c>
      <c r="E36" s="654">
        <v>41</v>
      </c>
      <c r="F36" s="105">
        <v>34</v>
      </c>
      <c r="G36" s="105">
        <v>53</v>
      </c>
      <c r="H36" s="105">
        <v>597</v>
      </c>
      <c r="I36" s="655">
        <v>44</v>
      </c>
      <c r="J36" s="105">
        <v>146</v>
      </c>
      <c r="K36" s="347">
        <v>87</v>
      </c>
      <c r="L36" s="247">
        <v>245</v>
      </c>
    </row>
    <row r="37" spans="2:12" s="17" customFormat="1" ht="18.75" customHeight="1">
      <c r="B37" s="260" t="s">
        <v>421</v>
      </c>
      <c r="C37" s="654">
        <v>3108</v>
      </c>
      <c r="D37" s="654">
        <v>4234</v>
      </c>
      <c r="E37" s="654">
        <v>5148</v>
      </c>
      <c r="F37" s="105">
        <v>7412</v>
      </c>
      <c r="G37" s="105">
        <v>7686</v>
      </c>
      <c r="H37" s="105">
        <v>5503</v>
      </c>
      <c r="I37" s="655">
        <v>5497</v>
      </c>
      <c r="J37" s="105">
        <v>5845</v>
      </c>
      <c r="K37" s="347">
        <v>6254</v>
      </c>
      <c r="L37" s="247">
        <v>6154</v>
      </c>
    </row>
    <row r="38" spans="2:12" s="17" customFormat="1" ht="18.75" customHeight="1">
      <c r="B38" s="264" t="s">
        <v>400</v>
      </c>
      <c r="C38" s="672">
        <v>220979</v>
      </c>
      <c r="D38" s="672">
        <v>154515</v>
      </c>
      <c r="E38" s="672">
        <v>138198</v>
      </c>
      <c r="F38" s="656">
        <v>159778</v>
      </c>
      <c r="G38" s="656">
        <v>191161</v>
      </c>
      <c r="H38" s="656">
        <v>178734</v>
      </c>
      <c r="I38" s="657">
        <v>145801</v>
      </c>
      <c r="J38" s="656">
        <v>153321</v>
      </c>
      <c r="K38" s="348">
        <v>150906</v>
      </c>
      <c r="L38" s="248">
        <v>136238</v>
      </c>
    </row>
    <row r="39" spans="2:13" s="22" customFormat="1" ht="21" customHeight="1">
      <c r="B39" s="74" t="s">
        <v>422</v>
      </c>
      <c r="C39" s="659">
        <v>2212318</v>
      </c>
      <c r="D39" s="659">
        <v>1754681</v>
      </c>
      <c r="E39" s="659">
        <v>1416716</v>
      </c>
      <c r="F39" s="106">
        <v>1219497</v>
      </c>
      <c r="G39" s="106">
        <v>1383451</v>
      </c>
      <c r="H39" s="106">
        <v>1039857</v>
      </c>
      <c r="I39" s="660">
        <v>841533</v>
      </c>
      <c r="J39" s="106">
        <v>890544</v>
      </c>
      <c r="K39" s="349">
        <v>947422</v>
      </c>
      <c r="L39" s="249">
        <v>859010</v>
      </c>
      <c r="M39" s="661"/>
    </row>
    <row r="40" spans="2:13" s="22" customFormat="1" ht="21" customHeight="1">
      <c r="B40" s="76" t="s">
        <v>423</v>
      </c>
      <c r="C40" s="673"/>
      <c r="D40" s="673"/>
      <c r="E40" s="673"/>
      <c r="F40" s="112"/>
      <c r="G40" s="112"/>
      <c r="H40" s="112"/>
      <c r="I40" s="674"/>
      <c r="J40" s="112"/>
      <c r="K40" s="356"/>
      <c r="L40" s="255"/>
      <c r="M40" s="661"/>
    </row>
    <row r="41" spans="2:13" s="22" customFormat="1" ht="21" customHeight="1">
      <c r="B41" s="263" t="s">
        <v>424</v>
      </c>
      <c r="C41" s="651">
        <v>61167</v>
      </c>
      <c r="D41" s="651">
        <v>16048</v>
      </c>
      <c r="E41" s="651">
        <v>99036</v>
      </c>
      <c r="F41" s="652">
        <v>245540</v>
      </c>
      <c r="G41" s="652">
        <v>141496</v>
      </c>
      <c r="H41" s="652">
        <v>155120</v>
      </c>
      <c r="I41" s="653">
        <v>123647</v>
      </c>
      <c r="J41" s="652">
        <v>82719</v>
      </c>
      <c r="K41" s="346">
        <v>80000</v>
      </c>
      <c r="L41" s="246">
        <v>60000</v>
      </c>
      <c r="M41" s="661"/>
    </row>
    <row r="42" spans="2:13" s="22" customFormat="1" ht="21" customHeight="1">
      <c r="B42" s="260" t="s">
        <v>425</v>
      </c>
      <c r="C42" s="654">
        <v>430640</v>
      </c>
      <c r="D42" s="654">
        <v>296927</v>
      </c>
      <c r="E42" s="654">
        <v>473109</v>
      </c>
      <c r="F42" s="105">
        <v>560187</v>
      </c>
      <c r="G42" s="105">
        <v>560281</v>
      </c>
      <c r="H42" s="105">
        <v>702861</v>
      </c>
      <c r="I42" s="655">
        <v>763098</v>
      </c>
      <c r="J42" s="105">
        <v>723926</v>
      </c>
      <c r="K42" s="347">
        <v>691018</v>
      </c>
      <c r="L42" s="247">
        <v>715478</v>
      </c>
      <c r="M42" s="661"/>
    </row>
    <row r="43" spans="2:13" s="22" customFormat="1" ht="21" customHeight="1">
      <c r="B43" s="260" t="s">
        <v>420</v>
      </c>
      <c r="C43" s="654">
        <v>10463</v>
      </c>
      <c r="D43" s="654">
        <v>7544</v>
      </c>
      <c r="E43" s="654">
        <v>13553</v>
      </c>
      <c r="F43" s="105">
        <v>13078</v>
      </c>
      <c r="G43" s="105">
        <v>16685</v>
      </c>
      <c r="H43" s="105">
        <v>15528</v>
      </c>
      <c r="I43" s="655">
        <v>14743</v>
      </c>
      <c r="J43" s="105">
        <v>19009</v>
      </c>
      <c r="K43" s="347">
        <v>20596</v>
      </c>
      <c r="L43" s="247">
        <v>19509</v>
      </c>
      <c r="M43" s="661"/>
    </row>
    <row r="44" spans="2:13" s="22" customFormat="1" ht="21" customHeight="1">
      <c r="B44" s="260" t="s">
        <v>426</v>
      </c>
      <c r="C44" s="675" t="s">
        <v>288</v>
      </c>
      <c r="D44" s="675" t="s">
        <v>288</v>
      </c>
      <c r="E44" s="654">
        <v>445</v>
      </c>
      <c r="F44" s="105">
        <v>1238</v>
      </c>
      <c r="G44" s="105">
        <v>1193</v>
      </c>
      <c r="H44" s="105">
        <v>1045</v>
      </c>
      <c r="I44" s="655">
        <v>944</v>
      </c>
      <c r="J44" s="105">
        <v>774</v>
      </c>
      <c r="K44" s="347">
        <v>696</v>
      </c>
      <c r="L44" s="676" t="s">
        <v>288</v>
      </c>
      <c r="M44" s="661"/>
    </row>
    <row r="45" spans="2:13" s="22" customFormat="1" ht="21" customHeight="1">
      <c r="B45" s="260" t="s">
        <v>427</v>
      </c>
      <c r="C45" s="654">
        <v>7928</v>
      </c>
      <c r="D45" s="654">
        <v>29046</v>
      </c>
      <c r="E45" s="654">
        <v>25558</v>
      </c>
      <c r="F45" s="105">
        <v>22526</v>
      </c>
      <c r="G45" s="105">
        <v>19410</v>
      </c>
      <c r="H45" s="105">
        <v>16174</v>
      </c>
      <c r="I45" s="655">
        <v>13280</v>
      </c>
      <c r="J45" s="105">
        <v>13136</v>
      </c>
      <c r="K45" s="347">
        <v>14232</v>
      </c>
      <c r="L45" s="247">
        <v>14998</v>
      </c>
      <c r="M45" s="661"/>
    </row>
    <row r="46" spans="2:13" s="22" customFormat="1" ht="21" customHeight="1">
      <c r="B46" s="260" t="s">
        <v>428</v>
      </c>
      <c r="C46" s="675" t="s">
        <v>288</v>
      </c>
      <c r="D46" s="675" t="s">
        <v>288</v>
      </c>
      <c r="E46" s="675" t="s">
        <v>288</v>
      </c>
      <c r="F46" s="105">
        <v>1394</v>
      </c>
      <c r="G46" s="105">
        <v>958</v>
      </c>
      <c r="H46" s="105">
        <v>872</v>
      </c>
      <c r="I46" s="655">
        <v>931</v>
      </c>
      <c r="J46" s="105">
        <v>833</v>
      </c>
      <c r="K46" s="347">
        <v>648</v>
      </c>
      <c r="L46" s="247">
        <v>630</v>
      </c>
      <c r="M46" s="661"/>
    </row>
    <row r="47" spans="2:13" s="22" customFormat="1" ht="21" customHeight="1">
      <c r="B47" s="264" t="s">
        <v>400</v>
      </c>
      <c r="C47" s="672">
        <v>26259</v>
      </c>
      <c r="D47" s="672">
        <v>30639</v>
      </c>
      <c r="E47" s="672">
        <v>29185</v>
      </c>
      <c r="F47" s="656">
        <v>24409</v>
      </c>
      <c r="G47" s="656">
        <v>25548</v>
      </c>
      <c r="H47" s="656">
        <v>25994</v>
      </c>
      <c r="I47" s="657">
        <v>25336</v>
      </c>
      <c r="J47" s="656">
        <v>30505</v>
      </c>
      <c r="K47" s="348">
        <v>35509</v>
      </c>
      <c r="L47" s="248">
        <v>34244</v>
      </c>
      <c r="M47" s="661"/>
    </row>
    <row r="48" spans="2:13" s="22" customFormat="1" ht="21" customHeight="1">
      <c r="B48" s="74" t="s">
        <v>429</v>
      </c>
      <c r="C48" s="659">
        <v>536459</v>
      </c>
      <c r="D48" s="659">
        <v>380206</v>
      </c>
      <c r="E48" s="659">
        <v>640887</v>
      </c>
      <c r="F48" s="106">
        <v>868374</v>
      </c>
      <c r="G48" s="106">
        <v>765572</v>
      </c>
      <c r="H48" s="106">
        <v>917597</v>
      </c>
      <c r="I48" s="660">
        <v>941981</v>
      </c>
      <c r="J48" s="106">
        <v>870905</v>
      </c>
      <c r="K48" s="349">
        <v>842702</v>
      </c>
      <c r="L48" s="249">
        <v>844862</v>
      </c>
      <c r="M48" s="661"/>
    </row>
    <row r="49" spans="2:13" s="22" customFormat="1" ht="21" customHeight="1" thickBot="1">
      <c r="B49" s="75" t="s">
        <v>430</v>
      </c>
      <c r="C49" s="670">
        <v>2748778</v>
      </c>
      <c r="D49" s="670">
        <v>2134887</v>
      </c>
      <c r="E49" s="670">
        <v>2057603</v>
      </c>
      <c r="F49" s="111">
        <v>2087872</v>
      </c>
      <c r="G49" s="111">
        <v>2149024</v>
      </c>
      <c r="H49" s="111">
        <v>1957454</v>
      </c>
      <c r="I49" s="671">
        <v>1783514</v>
      </c>
      <c r="J49" s="111">
        <v>1761449</v>
      </c>
      <c r="K49" s="355">
        <v>1790125</v>
      </c>
      <c r="L49" s="253">
        <v>1703872</v>
      </c>
      <c r="M49" s="661"/>
    </row>
    <row r="50" spans="2:12" s="24" customFormat="1" ht="21" customHeight="1" thickTop="1">
      <c r="B50" s="73" t="s">
        <v>431</v>
      </c>
      <c r="C50" s="673">
        <v>392391</v>
      </c>
      <c r="D50" s="673">
        <v>331674</v>
      </c>
      <c r="E50" s="673">
        <v>389677</v>
      </c>
      <c r="F50" s="112">
        <v>428464</v>
      </c>
      <c r="G50" s="112">
        <v>451619</v>
      </c>
      <c r="H50" s="112">
        <v>454491</v>
      </c>
      <c r="I50" s="674">
        <v>458819</v>
      </c>
      <c r="J50" s="112">
        <v>471688</v>
      </c>
      <c r="K50" s="356">
        <v>464026</v>
      </c>
      <c r="L50" s="255">
        <v>470808</v>
      </c>
    </row>
    <row r="51" spans="2:12" s="17" customFormat="1" ht="18.75" customHeight="1">
      <c r="B51" s="263" t="s">
        <v>432</v>
      </c>
      <c r="C51" s="665">
        <v>150606</v>
      </c>
      <c r="D51" s="665">
        <v>336122</v>
      </c>
      <c r="E51" s="665">
        <v>130549</v>
      </c>
      <c r="F51" s="108">
        <v>122790</v>
      </c>
      <c r="G51" s="108">
        <v>160339</v>
      </c>
      <c r="H51" s="108">
        <v>160339</v>
      </c>
      <c r="I51" s="404">
        <v>160339</v>
      </c>
      <c r="J51" s="108">
        <v>160339</v>
      </c>
      <c r="K51" s="352">
        <v>160339</v>
      </c>
      <c r="L51" s="245">
        <v>160339</v>
      </c>
    </row>
    <row r="52" spans="2:12" s="17" customFormat="1" ht="18.75" customHeight="1">
      <c r="B52" s="260" t="s">
        <v>433</v>
      </c>
      <c r="C52" s="163">
        <v>346619</v>
      </c>
      <c r="D52" s="163">
        <v>487686</v>
      </c>
      <c r="E52" s="163">
        <v>166754</v>
      </c>
      <c r="F52" s="95">
        <v>158593</v>
      </c>
      <c r="G52" s="95">
        <v>152160</v>
      </c>
      <c r="H52" s="95">
        <v>152160</v>
      </c>
      <c r="I52" s="405">
        <v>152160</v>
      </c>
      <c r="J52" s="95">
        <v>152160</v>
      </c>
      <c r="K52" s="351">
        <v>152160</v>
      </c>
      <c r="L52" s="242">
        <v>152160</v>
      </c>
    </row>
    <row r="53" spans="2:12" s="18" customFormat="1" ht="18.75" customHeight="1">
      <c r="B53" s="260" t="s">
        <v>434</v>
      </c>
      <c r="C53" s="95">
        <v>-104802</v>
      </c>
      <c r="D53" s="95">
        <v>-492048</v>
      </c>
      <c r="E53" s="163">
        <v>92487</v>
      </c>
      <c r="F53" s="95">
        <v>147206</v>
      </c>
      <c r="G53" s="95">
        <v>139264</v>
      </c>
      <c r="H53" s="95">
        <v>142157</v>
      </c>
      <c r="I53" s="405">
        <v>146489</v>
      </c>
      <c r="J53" s="95">
        <v>159358</v>
      </c>
      <c r="K53" s="351">
        <v>151706</v>
      </c>
      <c r="L53" s="242">
        <v>158488</v>
      </c>
    </row>
    <row r="54" spans="2:12" s="17" customFormat="1" ht="18.75" customHeight="1">
      <c r="B54" s="260" t="s">
        <v>435</v>
      </c>
      <c r="C54" s="677">
        <v>-32</v>
      </c>
      <c r="D54" s="677">
        <v>-86</v>
      </c>
      <c r="E54" s="95">
        <v>-113</v>
      </c>
      <c r="F54" s="95">
        <v>-126</v>
      </c>
      <c r="G54" s="95">
        <v>-145</v>
      </c>
      <c r="H54" s="95">
        <v>-166</v>
      </c>
      <c r="I54" s="405">
        <v>-169</v>
      </c>
      <c r="J54" s="95">
        <v>-170</v>
      </c>
      <c r="K54" s="351">
        <v>-179</v>
      </c>
      <c r="L54" s="242">
        <v>-179</v>
      </c>
    </row>
    <row r="55" spans="2:12" s="17" customFormat="1" ht="36.75" customHeight="1">
      <c r="B55" s="678" t="s">
        <v>436</v>
      </c>
      <c r="C55" s="679">
        <v>-76156</v>
      </c>
      <c r="D55" s="679">
        <v>-51433</v>
      </c>
      <c r="E55" s="662">
        <v>37273</v>
      </c>
      <c r="F55" s="107">
        <v>60122</v>
      </c>
      <c r="G55" s="107">
        <v>24412</v>
      </c>
      <c r="H55" s="107">
        <v>-135500</v>
      </c>
      <c r="I55" s="663">
        <v>-106402</v>
      </c>
      <c r="J55" s="107">
        <v>-141659</v>
      </c>
      <c r="K55" s="350">
        <v>-158121</v>
      </c>
      <c r="L55" s="250">
        <v>-117272</v>
      </c>
    </row>
    <row r="56" spans="2:12" s="17" customFormat="1" ht="30.75" customHeight="1">
      <c r="B56" s="259" t="s">
        <v>312</v>
      </c>
      <c r="C56" s="665">
        <v>16692</v>
      </c>
      <c r="D56" s="665">
        <v>32629</v>
      </c>
      <c r="E56" s="665">
        <v>90547</v>
      </c>
      <c r="F56" s="108">
        <v>94316</v>
      </c>
      <c r="G56" s="108">
        <v>60280</v>
      </c>
      <c r="H56" s="108">
        <v>6236</v>
      </c>
      <c r="I56" s="404">
        <v>14845</v>
      </c>
      <c r="J56" s="108">
        <v>12310</v>
      </c>
      <c r="K56" s="352">
        <v>7626</v>
      </c>
      <c r="L56" s="245">
        <v>13710</v>
      </c>
    </row>
    <row r="57" spans="2:12" s="17" customFormat="1" ht="18.75" customHeight="1">
      <c r="B57" s="260" t="s">
        <v>313</v>
      </c>
      <c r="C57" s="163" t="s">
        <v>288</v>
      </c>
      <c r="D57" s="163" t="s">
        <v>288</v>
      </c>
      <c r="E57" s="163" t="s">
        <v>288</v>
      </c>
      <c r="F57" s="95">
        <v>623</v>
      </c>
      <c r="G57" s="95">
        <v>1345</v>
      </c>
      <c r="H57" s="95">
        <v>1510</v>
      </c>
      <c r="I57" s="405">
        <v>2357</v>
      </c>
      <c r="J57" s="95">
        <v>3022</v>
      </c>
      <c r="K57" s="351">
        <v>935</v>
      </c>
      <c r="L57" s="242">
        <v>-104</v>
      </c>
    </row>
    <row r="58" spans="2:12" s="17" customFormat="1" ht="18.75" customHeight="1">
      <c r="B58" s="260" t="s">
        <v>314</v>
      </c>
      <c r="C58" s="95">
        <v>-5469</v>
      </c>
      <c r="D58" s="95">
        <v>-4869</v>
      </c>
      <c r="E58" s="95">
        <v>-2619</v>
      </c>
      <c r="F58" s="95">
        <v>-1935</v>
      </c>
      <c r="G58" s="95">
        <v>-2530</v>
      </c>
      <c r="H58" s="95">
        <v>-1907</v>
      </c>
      <c r="I58" s="405">
        <v>-2055</v>
      </c>
      <c r="J58" s="95">
        <v>-2302</v>
      </c>
      <c r="K58" s="351">
        <v>-2120</v>
      </c>
      <c r="L58" s="242">
        <v>3</v>
      </c>
    </row>
    <row r="59" spans="2:12" s="17" customFormat="1" ht="18.75" customHeight="1">
      <c r="B59" s="260" t="s">
        <v>315</v>
      </c>
      <c r="C59" s="95">
        <v>-87379</v>
      </c>
      <c r="D59" s="95">
        <v>-79193</v>
      </c>
      <c r="E59" s="95">
        <v>-50655</v>
      </c>
      <c r="F59" s="95">
        <v>-32882</v>
      </c>
      <c r="G59" s="95">
        <v>-34684</v>
      </c>
      <c r="H59" s="95">
        <v>-141340</v>
      </c>
      <c r="I59" s="405">
        <v>-121550</v>
      </c>
      <c r="J59" s="95">
        <v>-153984</v>
      </c>
      <c r="K59" s="351">
        <v>-163686</v>
      </c>
      <c r="L59" s="242">
        <v>-129496</v>
      </c>
    </row>
    <row r="60" spans="2:12" s="17" customFormat="1" ht="30.75" customHeight="1">
      <c r="B60" s="259" t="s">
        <v>316</v>
      </c>
      <c r="C60" s="163" t="s">
        <v>288</v>
      </c>
      <c r="D60" s="163" t="s">
        <v>288</v>
      </c>
      <c r="E60" s="163" t="s">
        <v>288</v>
      </c>
      <c r="F60" s="163" t="s">
        <v>288</v>
      </c>
      <c r="G60" s="163" t="s">
        <v>288</v>
      </c>
      <c r="H60" s="163" t="s">
        <v>288</v>
      </c>
      <c r="I60" s="163" t="s">
        <v>288</v>
      </c>
      <c r="J60" s="95">
        <v>-706</v>
      </c>
      <c r="K60" s="351">
        <v>-875</v>
      </c>
      <c r="L60" s="242">
        <v>-1385</v>
      </c>
    </row>
    <row r="61" spans="2:12" s="17" customFormat="1" ht="18.75" customHeight="1">
      <c r="B61" s="73" t="s">
        <v>437</v>
      </c>
      <c r="C61" s="662">
        <v>12009</v>
      </c>
      <c r="D61" s="662">
        <v>33349</v>
      </c>
      <c r="E61" s="662">
        <v>37125</v>
      </c>
      <c r="F61" s="107">
        <v>43048</v>
      </c>
      <c r="G61" s="107">
        <v>44296</v>
      </c>
      <c r="H61" s="107">
        <v>36512</v>
      </c>
      <c r="I61" s="663">
        <v>24987</v>
      </c>
      <c r="J61" s="107">
        <v>25481</v>
      </c>
      <c r="K61" s="350">
        <v>24565</v>
      </c>
      <c r="L61" s="250">
        <v>29000</v>
      </c>
    </row>
    <row r="62" spans="2:13" s="22" customFormat="1" ht="21" customHeight="1">
      <c r="B62" s="73" t="s">
        <v>438</v>
      </c>
      <c r="C62" s="662">
        <v>328244</v>
      </c>
      <c r="D62" s="662">
        <v>313590</v>
      </c>
      <c r="E62" s="662">
        <v>464076</v>
      </c>
      <c r="F62" s="107">
        <v>531635</v>
      </c>
      <c r="G62" s="107">
        <v>520327</v>
      </c>
      <c r="H62" s="107">
        <v>355503</v>
      </c>
      <c r="I62" s="663">
        <v>377404</v>
      </c>
      <c r="J62" s="107">
        <v>355510</v>
      </c>
      <c r="K62" s="350">
        <v>330471</v>
      </c>
      <c r="L62" s="250">
        <v>382537</v>
      </c>
      <c r="M62" s="661"/>
    </row>
    <row r="63" spans="2:13" s="22" customFormat="1" ht="20.25" customHeight="1" thickBot="1">
      <c r="B63" s="75" t="s">
        <v>439</v>
      </c>
      <c r="C63" s="670">
        <v>3077022</v>
      </c>
      <c r="D63" s="670">
        <v>2448478</v>
      </c>
      <c r="E63" s="670">
        <v>2521679</v>
      </c>
      <c r="F63" s="111">
        <v>2619507</v>
      </c>
      <c r="G63" s="111">
        <v>2669352</v>
      </c>
      <c r="H63" s="111">
        <v>2312958</v>
      </c>
      <c r="I63" s="671">
        <v>2160918</v>
      </c>
      <c r="J63" s="111">
        <v>2116960</v>
      </c>
      <c r="K63" s="355">
        <v>2120596</v>
      </c>
      <c r="L63" s="253">
        <v>2086410</v>
      </c>
      <c r="M63" s="661"/>
    </row>
    <row r="64" spans="2:12" ht="39" customHeight="1" thickTop="1">
      <c r="B64" s="796" t="s">
        <v>566</v>
      </c>
      <c r="C64" s="796"/>
      <c r="D64" s="796"/>
      <c r="E64" s="796"/>
      <c r="F64" s="796"/>
      <c r="G64" s="796"/>
      <c r="H64" s="796"/>
      <c r="I64" s="796"/>
      <c r="J64" s="796"/>
      <c r="K64" s="796"/>
      <c r="L64" s="796"/>
    </row>
    <row r="65" ht="14.25" customHeight="1">
      <c r="B65" s="680"/>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M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7" width="20.625" style="26" customWidth="1"/>
    <col min="8" max="16384" width="9.00390625" style="26" customWidth="1"/>
  </cols>
  <sheetData>
    <row r="1" spans="1:5" ht="24.75" customHeight="1">
      <c r="A1" s="27" t="s">
        <v>440</v>
      </c>
      <c r="B1" s="27"/>
      <c r="C1" s="101"/>
      <c r="D1" s="101"/>
      <c r="E1" s="343"/>
    </row>
    <row r="2" spans="1:7" ht="24.75" customHeight="1">
      <c r="A2" s="27"/>
      <c r="B2" s="164"/>
      <c r="C2" s="101"/>
      <c r="D2" s="101"/>
      <c r="F2" s="101"/>
      <c r="G2" s="101" t="s">
        <v>527</v>
      </c>
    </row>
    <row r="3" ht="6.75" customHeight="1">
      <c r="B3" s="20"/>
    </row>
    <row r="4" spans="2:7" s="225" customFormat="1" ht="61.5" customHeight="1">
      <c r="B4" s="53"/>
      <c r="C4" s="226" t="s">
        <v>169</v>
      </c>
      <c r="D4" s="344" t="s">
        <v>37</v>
      </c>
      <c r="E4" s="226" t="s">
        <v>97</v>
      </c>
      <c r="F4" s="344" t="s">
        <v>515</v>
      </c>
      <c r="G4" s="213" t="s">
        <v>557</v>
      </c>
    </row>
    <row r="5" spans="2:7" s="18" customFormat="1" ht="21" customHeight="1">
      <c r="B5" s="73" t="s">
        <v>17</v>
      </c>
      <c r="C5" s="104"/>
      <c r="D5" s="345"/>
      <c r="E5" s="104"/>
      <c r="F5" s="345"/>
      <c r="G5" s="333"/>
    </row>
    <row r="6" spans="2:7" s="17" customFormat="1" ht="19.5" customHeight="1">
      <c r="B6" s="263" t="s">
        <v>140</v>
      </c>
      <c r="C6" s="108">
        <v>411632</v>
      </c>
      <c r="D6" s="346">
        <v>425595</v>
      </c>
      <c r="E6" s="652">
        <v>424371</v>
      </c>
      <c r="F6" s="346">
        <v>420658</v>
      </c>
      <c r="G6" s="246">
        <v>403748</v>
      </c>
    </row>
    <row r="7" spans="2:7" s="17" customFormat="1" ht="19.5" customHeight="1">
      <c r="B7" s="260" t="s">
        <v>222</v>
      </c>
      <c r="C7" s="108">
        <v>7043</v>
      </c>
      <c r="D7" s="346">
        <v>16114</v>
      </c>
      <c r="E7" s="652">
        <v>9313</v>
      </c>
      <c r="F7" s="346">
        <v>4362</v>
      </c>
      <c r="G7" s="246">
        <v>5464</v>
      </c>
    </row>
    <row r="8" spans="2:7" s="17" customFormat="1" ht="19.5" customHeight="1">
      <c r="B8" s="260" t="s">
        <v>141</v>
      </c>
      <c r="C8" s="95">
        <v>515633</v>
      </c>
      <c r="D8" s="347">
        <v>544525</v>
      </c>
      <c r="E8" s="105">
        <v>508690</v>
      </c>
      <c r="F8" s="347">
        <v>524826</v>
      </c>
      <c r="G8" s="247">
        <v>559291</v>
      </c>
    </row>
    <row r="9" spans="2:7" s="17" customFormat="1" ht="19.5" customHeight="1">
      <c r="B9" s="260" t="s">
        <v>142</v>
      </c>
      <c r="C9" s="95">
        <v>1346</v>
      </c>
      <c r="D9" s="347">
        <v>697</v>
      </c>
      <c r="E9" s="105" t="s">
        <v>27</v>
      </c>
      <c r="F9" s="347" t="s">
        <v>518</v>
      </c>
      <c r="G9" s="247" t="s">
        <v>543</v>
      </c>
    </row>
    <row r="10" spans="2:7" s="18" customFormat="1" ht="18" customHeight="1">
      <c r="B10" s="260" t="s">
        <v>143</v>
      </c>
      <c r="C10" s="95">
        <v>3796</v>
      </c>
      <c r="D10" s="347">
        <v>3676</v>
      </c>
      <c r="E10" s="105">
        <v>4100</v>
      </c>
      <c r="F10" s="347">
        <v>5185</v>
      </c>
      <c r="G10" s="247">
        <v>6977</v>
      </c>
    </row>
    <row r="11" spans="2:7" s="17" customFormat="1" ht="19.5" customHeight="1">
      <c r="B11" s="260" t="s">
        <v>144</v>
      </c>
      <c r="C11" s="95">
        <v>265794</v>
      </c>
      <c r="D11" s="347">
        <v>284038</v>
      </c>
      <c r="E11" s="105">
        <v>297389</v>
      </c>
      <c r="F11" s="347">
        <v>301979</v>
      </c>
      <c r="G11" s="247">
        <v>270274</v>
      </c>
    </row>
    <row r="12" spans="2:7" s="17" customFormat="1" ht="19.5" customHeight="1">
      <c r="B12" s="260" t="s">
        <v>223</v>
      </c>
      <c r="C12" s="95">
        <v>2646</v>
      </c>
      <c r="D12" s="347">
        <v>2725</v>
      </c>
      <c r="E12" s="105">
        <v>4778</v>
      </c>
      <c r="F12" s="347">
        <v>4907</v>
      </c>
      <c r="G12" s="247">
        <v>3712</v>
      </c>
    </row>
    <row r="13" spans="2:7" s="17" customFormat="1" ht="18" customHeight="1">
      <c r="B13" s="260" t="s">
        <v>145</v>
      </c>
      <c r="C13" s="95">
        <v>69277</v>
      </c>
      <c r="D13" s="347">
        <v>57124</v>
      </c>
      <c r="E13" s="105">
        <v>41231</v>
      </c>
      <c r="F13" s="347">
        <v>46759</v>
      </c>
      <c r="G13" s="247">
        <v>63122</v>
      </c>
    </row>
    <row r="14" spans="2:7" s="17" customFormat="1" ht="18" customHeight="1">
      <c r="B14" s="264" t="s">
        <v>146</v>
      </c>
      <c r="C14" s="109">
        <v>8894</v>
      </c>
      <c r="D14" s="348">
        <v>4098</v>
      </c>
      <c r="E14" s="656">
        <v>1303</v>
      </c>
      <c r="F14" s="348">
        <v>13143</v>
      </c>
      <c r="G14" s="248">
        <v>10905</v>
      </c>
    </row>
    <row r="15" spans="2:7" s="22" customFormat="1" ht="21" customHeight="1">
      <c r="B15" s="74" t="s">
        <v>18</v>
      </c>
      <c r="C15" s="106">
        <v>1286066</v>
      </c>
      <c r="D15" s="349">
        <v>1338596</v>
      </c>
      <c r="E15" s="106">
        <v>1291178</v>
      </c>
      <c r="F15" s="349">
        <v>1321824</v>
      </c>
      <c r="G15" s="249">
        <v>1323497</v>
      </c>
    </row>
    <row r="16" spans="2:7" s="22" customFormat="1" ht="21" customHeight="1">
      <c r="B16" s="73" t="s">
        <v>147</v>
      </c>
      <c r="C16" s="107"/>
      <c r="D16" s="350"/>
      <c r="E16" s="107"/>
      <c r="F16" s="350"/>
      <c r="G16" s="250"/>
    </row>
    <row r="17" spans="2:7" s="22" customFormat="1" ht="21" customHeight="1">
      <c r="B17" s="330" t="s">
        <v>148</v>
      </c>
      <c r="C17" s="95">
        <v>206863</v>
      </c>
      <c r="D17" s="347">
        <v>219581</v>
      </c>
      <c r="E17" s="105">
        <v>231840</v>
      </c>
      <c r="F17" s="347">
        <v>213934</v>
      </c>
      <c r="G17" s="247">
        <v>217912</v>
      </c>
    </row>
    <row r="18" spans="2:7" s="17" customFormat="1" ht="18.75" customHeight="1">
      <c r="B18" s="330" t="s">
        <v>69</v>
      </c>
      <c r="C18" s="95">
        <v>45400</v>
      </c>
      <c r="D18" s="351">
        <v>46390</v>
      </c>
      <c r="E18" s="95">
        <v>45725</v>
      </c>
      <c r="F18" s="351">
        <v>46264</v>
      </c>
      <c r="G18" s="242">
        <v>50164</v>
      </c>
    </row>
    <row r="19" spans="2:7" s="17" customFormat="1" ht="18.75" customHeight="1">
      <c r="B19" s="330" t="s">
        <v>150</v>
      </c>
      <c r="C19" s="95">
        <v>71111</v>
      </c>
      <c r="D19" s="351">
        <v>71922</v>
      </c>
      <c r="E19" s="95">
        <v>63207</v>
      </c>
      <c r="F19" s="351">
        <v>60958</v>
      </c>
      <c r="G19" s="242">
        <v>53882</v>
      </c>
    </row>
    <row r="20" spans="2:7" s="17" customFormat="1" ht="18.75" customHeight="1">
      <c r="B20" s="259" t="s">
        <v>224</v>
      </c>
      <c r="C20" s="108">
        <v>50435</v>
      </c>
      <c r="D20" s="352">
        <v>46359</v>
      </c>
      <c r="E20" s="108">
        <v>40055</v>
      </c>
      <c r="F20" s="352">
        <v>25334</v>
      </c>
      <c r="G20" s="245">
        <v>19459</v>
      </c>
    </row>
    <row r="21" spans="2:7" s="17" customFormat="1" ht="18.75" customHeight="1">
      <c r="B21" s="330" t="s">
        <v>151</v>
      </c>
      <c r="C21" s="95">
        <v>261834</v>
      </c>
      <c r="D21" s="351">
        <v>257379</v>
      </c>
      <c r="E21" s="108">
        <v>279815</v>
      </c>
      <c r="F21" s="352">
        <v>336761</v>
      </c>
      <c r="G21" s="245">
        <v>394055</v>
      </c>
    </row>
    <row r="22" spans="2:7" s="17" customFormat="1" ht="18.75" customHeight="1">
      <c r="B22" s="330" t="s">
        <v>141</v>
      </c>
      <c r="C22" s="95">
        <v>55940</v>
      </c>
      <c r="D22" s="351">
        <v>65498</v>
      </c>
      <c r="E22" s="95">
        <v>62963</v>
      </c>
      <c r="F22" s="351">
        <v>60310</v>
      </c>
      <c r="G22" s="242">
        <v>45017</v>
      </c>
    </row>
    <row r="23" spans="2:7" s="17" customFormat="1" ht="18.75" customHeight="1">
      <c r="B23" s="330" t="s">
        <v>142</v>
      </c>
      <c r="C23" s="95">
        <v>128301</v>
      </c>
      <c r="D23" s="351">
        <v>113222</v>
      </c>
      <c r="E23" s="95">
        <v>114596</v>
      </c>
      <c r="F23" s="351">
        <v>133625</v>
      </c>
      <c r="G23" s="242">
        <v>174791</v>
      </c>
    </row>
    <row r="24" spans="2:7" s="17" customFormat="1" ht="18.75" customHeight="1">
      <c r="B24" s="330" t="s">
        <v>149</v>
      </c>
      <c r="C24" s="163">
        <v>805</v>
      </c>
      <c r="D24" s="351">
        <v>115</v>
      </c>
      <c r="E24" s="95">
        <v>229</v>
      </c>
      <c r="F24" s="351">
        <v>209</v>
      </c>
      <c r="G24" s="242">
        <v>1865</v>
      </c>
    </row>
    <row r="25" spans="2:7" s="17" customFormat="1" ht="18.75" customHeight="1">
      <c r="B25" s="330" t="s">
        <v>152</v>
      </c>
      <c r="C25" s="95">
        <v>11323</v>
      </c>
      <c r="D25" s="351">
        <v>16293</v>
      </c>
      <c r="E25" s="95">
        <v>10976</v>
      </c>
      <c r="F25" s="351">
        <v>9683</v>
      </c>
      <c r="G25" s="242">
        <v>7483</v>
      </c>
    </row>
    <row r="26" spans="2:7" s="17" customFormat="1" ht="18.75" customHeight="1">
      <c r="B26" s="331" t="s">
        <v>153</v>
      </c>
      <c r="C26" s="109">
        <v>52063</v>
      </c>
      <c r="D26" s="353">
        <v>15332</v>
      </c>
      <c r="E26" s="109">
        <v>9461</v>
      </c>
      <c r="F26" s="353">
        <v>11329</v>
      </c>
      <c r="G26" s="251">
        <v>9227</v>
      </c>
    </row>
    <row r="27" spans="2:7" s="22" customFormat="1" ht="21" customHeight="1">
      <c r="B27" s="332" t="s">
        <v>225</v>
      </c>
      <c r="C27" s="106">
        <v>884079</v>
      </c>
      <c r="D27" s="349">
        <v>852095</v>
      </c>
      <c r="E27" s="106">
        <v>858871</v>
      </c>
      <c r="F27" s="349">
        <v>898411</v>
      </c>
      <c r="G27" s="249">
        <v>973860</v>
      </c>
    </row>
    <row r="28" spans="2:7" s="22" customFormat="1" ht="21" customHeight="1" thickBot="1">
      <c r="B28" s="75" t="s">
        <v>34</v>
      </c>
      <c r="C28" s="111">
        <v>2170145</v>
      </c>
      <c r="D28" s="355">
        <v>2190692</v>
      </c>
      <c r="E28" s="111">
        <v>2150050</v>
      </c>
      <c r="F28" s="355">
        <v>2220236</v>
      </c>
      <c r="G28" s="253">
        <v>2297358</v>
      </c>
    </row>
    <row r="29" spans="2:7" s="17" customFormat="1" ht="21" customHeight="1" thickTop="1">
      <c r="B29" s="73" t="s">
        <v>38</v>
      </c>
      <c r="C29" s="110"/>
      <c r="D29" s="354"/>
      <c r="E29" s="110"/>
      <c r="F29" s="354"/>
      <c r="G29" s="252"/>
    </row>
    <row r="30" spans="2:7" s="17" customFormat="1" ht="18.75" customHeight="1">
      <c r="B30" s="263" t="s">
        <v>154</v>
      </c>
      <c r="C30" s="108">
        <v>521682</v>
      </c>
      <c r="D30" s="346">
        <v>557198</v>
      </c>
      <c r="E30" s="652">
        <v>515989</v>
      </c>
      <c r="F30" s="346">
        <v>514585</v>
      </c>
      <c r="G30" s="246">
        <v>490865</v>
      </c>
    </row>
    <row r="31" spans="2:7" s="17" customFormat="1" ht="18.75" customHeight="1">
      <c r="B31" s="260" t="s">
        <v>155</v>
      </c>
      <c r="C31" s="95">
        <v>256228</v>
      </c>
      <c r="D31" s="347">
        <v>298455</v>
      </c>
      <c r="E31" s="105">
        <v>258375</v>
      </c>
      <c r="F31" s="347">
        <v>227216</v>
      </c>
      <c r="G31" s="247">
        <v>208360</v>
      </c>
    </row>
    <row r="32" spans="2:7" s="18" customFormat="1" ht="19.5" customHeight="1">
      <c r="B32" s="260" t="s">
        <v>143</v>
      </c>
      <c r="C32" s="95">
        <v>4640</v>
      </c>
      <c r="D32" s="347">
        <v>8989</v>
      </c>
      <c r="E32" s="105">
        <v>15952</v>
      </c>
      <c r="F32" s="347">
        <v>6400</v>
      </c>
      <c r="G32" s="247">
        <v>8803</v>
      </c>
    </row>
    <row r="33" spans="2:7" s="17" customFormat="1" ht="18.75" customHeight="1">
      <c r="B33" s="260" t="s">
        <v>226</v>
      </c>
      <c r="C33" s="95">
        <v>8151</v>
      </c>
      <c r="D33" s="347">
        <v>9065</v>
      </c>
      <c r="E33" s="105">
        <v>7038</v>
      </c>
      <c r="F33" s="347">
        <v>8038</v>
      </c>
      <c r="G33" s="247">
        <v>7570</v>
      </c>
    </row>
    <row r="34" spans="2:7" s="17" customFormat="1" ht="18.75" customHeight="1">
      <c r="B34" s="260" t="s">
        <v>156</v>
      </c>
      <c r="C34" s="95">
        <v>1680</v>
      </c>
      <c r="D34" s="347">
        <v>4074</v>
      </c>
      <c r="E34" s="105">
        <v>1419</v>
      </c>
      <c r="F34" s="347">
        <v>1207</v>
      </c>
      <c r="G34" s="247">
        <v>4271</v>
      </c>
    </row>
    <row r="35" spans="2:7" s="17" customFormat="1" ht="18.75" customHeight="1">
      <c r="B35" s="390" t="s">
        <v>157</v>
      </c>
      <c r="C35" s="391">
        <v>70288</v>
      </c>
      <c r="D35" s="360">
        <v>60314</v>
      </c>
      <c r="E35" s="677">
        <v>50150</v>
      </c>
      <c r="F35" s="360">
        <v>54402</v>
      </c>
      <c r="G35" s="254">
        <v>53807</v>
      </c>
    </row>
    <row r="36" spans="2:7" s="17" customFormat="1" ht="18.75" customHeight="1">
      <c r="B36" s="264" t="s">
        <v>158</v>
      </c>
      <c r="C36" s="109">
        <v>2627</v>
      </c>
      <c r="D36" s="348">
        <v>1221</v>
      </c>
      <c r="E36" s="656" t="s">
        <v>27</v>
      </c>
      <c r="F36" s="348" t="s">
        <v>518</v>
      </c>
      <c r="G36" s="248">
        <v>6860</v>
      </c>
    </row>
    <row r="37" spans="2:7" s="22" customFormat="1" ht="21" customHeight="1">
      <c r="B37" s="74" t="s">
        <v>39</v>
      </c>
      <c r="C37" s="106">
        <v>865299</v>
      </c>
      <c r="D37" s="349">
        <v>939317</v>
      </c>
      <c r="E37" s="106">
        <v>848926</v>
      </c>
      <c r="F37" s="349">
        <v>811850</v>
      </c>
      <c r="G37" s="249">
        <v>780538</v>
      </c>
    </row>
    <row r="38" spans="2:7" s="22" customFormat="1" ht="21" customHeight="1">
      <c r="B38" s="76" t="s">
        <v>159</v>
      </c>
      <c r="C38" s="112"/>
      <c r="D38" s="356"/>
      <c r="E38" s="112"/>
      <c r="F38" s="356"/>
      <c r="G38" s="255"/>
    </row>
    <row r="39" spans="2:7" s="22" customFormat="1" ht="21" customHeight="1">
      <c r="B39" s="263" t="s">
        <v>155</v>
      </c>
      <c r="C39" s="108">
        <v>859594</v>
      </c>
      <c r="D39" s="346">
        <v>819591</v>
      </c>
      <c r="E39" s="652">
        <v>818632</v>
      </c>
      <c r="F39" s="346">
        <v>838060</v>
      </c>
      <c r="G39" s="246">
        <v>830409</v>
      </c>
    </row>
    <row r="40" spans="2:7" s="22" customFormat="1" ht="21" customHeight="1">
      <c r="B40" s="260" t="s">
        <v>154</v>
      </c>
      <c r="C40" s="95">
        <v>14841</v>
      </c>
      <c r="D40" s="347">
        <v>13050</v>
      </c>
      <c r="E40" s="105">
        <v>9816</v>
      </c>
      <c r="F40" s="347">
        <v>10463</v>
      </c>
      <c r="G40" s="247">
        <v>9545</v>
      </c>
    </row>
    <row r="41" spans="2:7" s="18" customFormat="1" ht="19.5" customHeight="1">
      <c r="B41" s="260" t="s">
        <v>143</v>
      </c>
      <c r="C41" s="95">
        <v>5209</v>
      </c>
      <c r="D41" s="347">
        <v>3042</v>
      </c>
      <c r="E41" s="105">
        <v>1884</v>
      </c>
      <c r="F41" s="347">
        <v>1721</v>
      </c>
      <c r="G41" s="247">
        <v>2942</v>
      </c>
    </row>
    <row r="42" spans="2:7" s="22" customFormat="1" ht="21" customHeight="1">
      <c r="B42" s="260" t="s">
        <v>160</v>
      </c>
      <c r="C42" s="95">
        <v>14311</v>
      </c>
      <c r="D42" s="347">
        <v>15674</v>
      </c>
      <c r="E42" s="105">
        <v>16158</v>
      </c>
      <c r="F42" s="347">
        <v>16917</v>
      </c>
      <c r="G42" s="247">
        <v>17943</v>
      </c>
    </row>
    <row r="43" spans="2:7" s="17" customFormat="1" ht="18.75" customHeight="1">
      <c r="B43" s="260" t="s">
        <v>156</v>
      </c>
      <c r="C43" s="95">
        <v>12162</v>
      </c>
      <c r="D43" s="347">
        <v>14378</v>
      </c>
      <c r="E43" s="105">
        <v>18892</v>
      </c>
      <c r="F43" s="347">
        <v>20798</v>
      </c>
      <c r="G43" s="247">
        <v>25098</v>
      </c>
    </row>
    <row r="44" spans="2:7" s="17" customFormat="1" ht="18.75" customHeight="1">
      <c r="B44" s="390" t="s">
        <v>227</v>
      </c>
      <c r="C44" s="391">
        <v>6533</v>
      </c>
      <c r="D44" s="360">
        <v>10619</v>
      </c>
      <c r="E44" s="677">
        <v>7313</v>
      </c>
      <c r="F44" s="360">
        <v>7321</v>
      </c>
      <c r="G44" s="254">
        <v>7591</v>
      </c>
    </row>
    <row r="45" spans="2:7" s="22" customFormat="1" ht="21" customHeight="1">
      <c r="B45" s="260" t="s">
        <v>161</v>
      </c>
      <c r="C45" s="95">
        <v>18969</v>
      </c>
      <c r="D45" s="347">
        <v>19834</v>
      </c>
      <c r="E45" s="105">
        <v>17127</v>
      </c>
      <c r="F45" s="347">
        <v>20143</v>
      </c>
      <c r="G45" s="247">
        <v>32631</v>
      </c>
    </row>
    <row r="46" spans="2:7" s="22" customFormat="1" ht="21" customHeight="1">
      <c r="B46" s="74" t="s">
        <v>228</v>
      </c>
      <c r="C46" s="106">
        <v>931622</v>
      </c>
      <c r="D46" s="349">
        <v>896193</v>
      </c>
      <c r="E46" s="106">
        <v>889824</v>
      </c>
      <c r="F46" s="349">
        <v>915426</v>
      </c>
      <c r="G46" s="249">
        <v>926163</v>
      </c>
    </row>
    <row r="47" spans="2:7" s="22" customFormat="1" ht="21" customHeight="1" thickBot="1">
      <c r="B47" s="75" t="s">
        <v>40</v>
      </c>
      <c r="C47" s="111">
        <v>1796922</v>
      </c>
      <c r="D47" s="355">
        <v>1835511</v>
      </c>
      <c r="E47" s="111">
        <v>1738751</v>
      </c>
      <c r="F47" s="355">
        <v>1727277</v>
      </c>
      <c r="G47" s="253">
        <v>1706702</v>
      </c>
    </row>
    <row r="48" spans="2:7" s="24" customFormat="1" ht="21" customHeight="1" thickTop="1">
      <c r="B48" s="73" t="s">
        <v>162</v>
      </c>
      <c r="C48" s="112"/>
      <c r="D48" s="356"/>
      <c r="E48" s="112"/>
      <c r="F48" s="356"/>
      <c r="G48" s="255"/>
    </row>
    <row r="49" spans="2:7" s="17" customFormat="1" ht="18.75" customHeight="1">
      <c r="B49" s="263" t="s">
        <v>229</v>
      </c>
      <c r="C49" s="108">
        <v>160339</v>
      </c>
      <c r="D49" s="352">
        <v>160339</v>
      </c>
      <c r="E49" s="108">
        <v>160339</v>
      </c>
      <c r="F49" s="352">
        <v>160339</v>
      </c>
      <c r="G49" s="245">
        <v>160339</v>
      </c>
    </row>
    <row r="50" spans="2:7" s="17" customFormat="1" ht="18.75" customHeight="1">
      <c r="B50" s="260" t="s">
        <v>163</v>
      </c>
      <c r="C50" s="95">
        <v>146520</v>
      </c>
      <c r="D50" s="351">
        <v>146518</v>
      </c>
      <c r="E50" s="95">
        <v>146518</v>
      </c>
      <c r="F50" s="351">
        <v>146515</v>
      </c>
      <c r="G50" s="242">
        <v>146515</v>
      </c>
    </row>
    <row r="51" spans="2:7" s="17" customFormat="1" ht="18.75" customHeight="1">
      <c r="B51" s="260" t="s">
        <v>164</v>
      </c>
      <c r="C51" s="95">
        <v>-138</v>
      </c>
      <c r="D51" s="351">
        <v>-147</v>
      </c>
      <c r="E51" s="95">
        <v>-148</v>
      </c>
      <c r="F51" s="351">
        <v>-157</v>
      </c>
      <c r="G51" s="242">
        <v>-159</v>
      </c>
    </row>
    <row r="52" spans="2:7" s="17" customFormat="1" ht="18.75" customHeight="1">
      <c r="B52" s="260" t="s">
        <v>165</v>
      </c>
      <c r="C52" s="95">
        <v>40885</v>
      </c>
      <c r="D52" s="351">
        <v>23580</v>
      </c>
      <c r="E52" s="95">
        <v>62826</v>
      </c>
      <c r="F52" s="351">
        <v>119617</v>
      </c>
      <c r="G52" s="242">
        <v>194557</v>
      </c>
    </row>
    <row r="53" spans="2:7" s="18" customFormat="1" ht="18.75" customHeight="1">
      <c r="B53" s="260" t="s">
        <v>166</v>
      </c>
      <c r="C53" s="95">
        <v>-1320</v>
      </c>
      <c r="D53" s="351">
        <v>-327</v>
      </c>
      <c r="E53" s="95">
        <v>13053</v>
      </c>
      <c r="F53" s="351">
        <v>33538</v>
      </c>
      <c r="G53" s="242">
        <v>49731</v>
      </c>
    </row>
    <row r="54" spans="2:7" s="18" customFormat="1" ht="18.75" customHeight="1">
      <c r="B54" s="390" t="s">
        <v>505</v>
      </c>
      <c r="C54" s="391">
        <v>346285</v>
      </c>
      <c r="D54" s="392">
        <v>329962</v>
      </c>
      <c r="E54" s="391">
        <v>382589</v>
      </c>
      <c r="F54" s="392">
        <v>459853</v>
      </c>
      <c r="G54" s="393">
        <v>550983</v>
      </c>
    </row>
    <row r="55" spans="2:7" s="18" customFormat="1" ht="18.75" customHeight="1">
      <c r="B55" s="390" t="s">
        <v>167</v>
      </c>
      <c r="C55" s="391">
        <v>26937</v>
      </c>
      <c r="D55" s="392">
        <v>25218</v>
      </c>
      <c r="E55" s="391">
        <v>28709</v>
      </c>
      <c r="F55" s="392">
        <v>33105</v>
      </c>
      <c r="G55" s="393">
        <v>39672</v>
      </c>
    </row>
    <row r="56" spans="2:7" s="22" customFormat="1" ht="21" customHeight="1">
      <c r="B56" s="74" t="s">
        <v>168</v>
      </c>
      <c r="C56" s="106">
        <v>373223</v>
      </c>
      <c r="D56" s="349">
        <v>355180</v>
      </c>
      <c r="E56" s="106">
        <v>411298</v>
      </c>
      <c r="F56" s="349">
        <v>492959</v>
      </c>
      <c r="G56" s="249">
        <v>590656</v>
      </c>
    </row>
    <row r="57" spans="2:7" s="22" customFormat="1" ht="20.25" customHeight="1" thickBot="1">
      <c r="B57" s="75" t="s">
        <v>230</v>
      </c>
      <c r="C57" s="111">
        <v>2170145</v>
      </c>
      <c r="D57" s="355">
        <v>2190692</v>
      </c>
      <c r="E57" s="111">
        <v>2150050</v>
      </c>
      <c r="F57" s="355">
        <v>2220236</v>
      </c>
      <c r="G57" s="253">
        <v>2297358</v>
      </c>
    </row>
    <row r="58" spans="2:5" ht="15" customHeight="1" thickTop="1">
      <c r="B58" s="797" t="s">
        <v>213</v>
      </c>
      <c r="C58" s="797"/>
      <c r="D58" s="797"/>
      <c r="E58" s="797"/>
    </row>
    <row r="59" spans="1:13" s="100" customFormat="1" ht="14.25" customHeight="1">
      <c r="A59" s="26"/>
      <c r="B59" s="798"/>
      <c r="C59" s="798"/>
      <c r="D59" s="798"/>
      <c r="E59" s="798"/>
      <c r="F59" s="26"/>
      <c r="G59" s="26"/>
      <c r="H59" s="26"/>
      <c r="I59" s="26"/>
      <c r="J59" s="26"/>
      <c r="K59" s="26"/>
      <c r="L59" s="26"/>
      <c r="M59" s="26"/>
    </row>
    <row r="60" spans="2:5" ht="14.25" customHeight="1">
      <c r="B60" s="798"/>
      <c r="C60" s="798"/>
      <c r="D60" s="798"/>
      <c r="E60" s="798"/>
    </row>
    <row r="61" spans="2:5" ht="14.25" customHeight="1">
      <c r="B61" s="798"/>
      <c r="C61" s="798"/>
      <c r="D61" s="798"/>
      <c r="E61" s="798"/>
    </row>
    <row r="62" spans="2:5" ht="14.25" customHeight="1">
      <c r="B62" s="798"/>
      <c r="C62" s="798"/>
      <c r="D62" s="798"/>
      <c r="E62" s="798"/>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81" customWidth="1"/>
    <col min="5" max="5" width="16.625" style="701" customWidth="1"/>
    <col min="6" max="6" width="16.625" style="39" customWidth="1"/>
    <col min="7" max="7" width="16.625" style="681" customWidth="1"/>
    <col min="8" max="8" width="16.625" style="701" customWidth="1"/>
    <col min="9" max="13" width="16.625" style="39" customWidth="1"/>
    <col min="14" max="16384" width="9.00390625" style="29" customWidth="1"/>
  </cols>
  <sheetData>
    <row r="1" spans="1:13" ht="22.5" customHeight="1">
      <c r="A1" s="40" t="s">
        <v>441</v>
      </c>
      <c r="B1" s="40"/>
      <c r="E1" s="103"/>
      <c r="H1" s="103"/>
      <c r="J1" s="101"/>
      <c r="K1" s="101"/>
      <c r="L1" s="101"/>
      <c r="M1" s="101" t="s">
        <v>268</v>
      </c>
    </row>
    <row r="2" spans="2:8" ht="7.5" customHeight="1">
      <c r="B2" s="31"/>
      <c r="E2" s="101"/>
      <c r="H2" s="101"/>
    </row>
    <row r="3" spans="2:13" s="32" customFormat="1" ht="15.75" customHeight="1">
      <c r="B3" s="799"/>
      <c r="C3" s="800"/>
      <c r="D3" s="803" t="s">
        <v>269</v>
      </c>
      <c r="E3" s="803" t="s">
        <v>270</v>
      </c>
      <c r="F3" s="803" t="s">
        <v>271</v>
      </c>
      <c r="G3" s="803" t="s">
        <v>272</v>
      </c>
      <c r="H3" s="803" t="s">
        <v>273</v>
      </c>
      <c r="I3" s="803" t="s">
        <v>274</v>
      </c>
      <c r="J3" s="803" t="s">
        <v>275</v>
      </c>
      <c r="K3" s="806" t="s">
        <v>276</v>
      </c>
      <c r="L3" s="808" t="s">
        <v>277</v>
      </c>
      <c r="M3" s="810" t="s">
        <v>278</v>
      </c>
    </row>
    <row r="4" spans="2:13" s="32" customFormat="1" ht="21.75" customHeight="1">
      <c r="B4" s="801"/>
      <c r="C4" s="802"/>
      <c r="D4" s="804"/>
      <c r="E4" s="804"/>
      <c r="F4" s="804"/>
      <c r="G4" s="804"/>
      <c r="H4" s="804"/>
      <c r="I4" s="804"/>
      <c r="J4" s="804"/>
      <c r="K4" s="807"/>
      <c r="L4" s="809"/>
      <c r="M4" s="811"/>
    </row>
    <row r="5" spans="2:13" ht="25.5" customHeight="1">
      <c r="B5" s="77" t="s">
        <v>442</v>
      </c>
      <c r="C5" s="33"/>
      <c r="D5" s="682"/>
      <c r="E5" s="682"/>
      <c r="F5" s="682"/>
      <c r="G5" s="682"/>
      <c r="H5" s="682"/>
      <c r="I5" s="682"/>
      <c r="J5" s="682"/>
      <c r="K5" s="683"/>
      <c r="L5" s="358"/>
      <c r="M5" s="287"/>
    </row>
    <row r="6" spans="2:13" s="30" customFormat="1" ht="24" customHeight="1">
      <c r="B6" s="54"/>
      <c r="C6" s="78" t="s">
        <v>443</v>
      </c>
      <c r="D6" s="652">
        <v>-42101</v>
      </c>
      <c r="E6" s="652">
        <v>-380079</v>
      </c>
      <c r="F6" s="652">
        <v>69414</v>
      </c>
      <c r="G6" s="652">
        <v>88085</v>
      </c>
      <c r="H6" s="652">
        <v>88344</v>
      </c>
      <c r="I6" s="652">
        <v>37070</v>
      </c>
      <c r="J6" s="652">
        <v>18894</v>
      </c>
      <c r="K6" s="653">
        <v>39312</v>
      </c>
      <c r="L6" s="346">
        <v>61454</v>
      </c>
      <c r="M6" s="246">
        <v>31719</v>
      </c>
    </row>
    <row r="7" spans="2:13" s="30" customFormat="1" ht="24" customHeight="1">
      <c r="B7" s="54"/>
      <c r="C7" s="79" t="s">
        <v>444</v>
      </c>
      <c r="D7" s="105">
        <v>33557</v>
      </c>
      <c r="E7" s="105">
        <v>24784</v>
      </c>
      <c r="F7" s="105">
        <v>25958</v>
      </c>
      <c r="G7" s="105">
        <v>23928</v>
      </c>
      <c r="H7" s="105">
        <v>28844</v>
      </c>
      <c r="I7" s="105">
        <v>26698</v>
      </c>
      <c r="J7" s="105">
        <v>23196</v>
      </c>
      <c r="K7" s="655">
        <v>24096</v>
      </c>
      <c r="L7" s="347">
        <v>33289</v>
      </c>
      <c r="M7" s="247">
        <v>30944</v>
      </c>
    </row>
    <row r="8" spans="2:13" s="30" customFormat="1" ht="24" customHeight="1">
      <c r="B8" s="54"/>
      <c r="C8" s="81" t="s">
        <v>339</v>
      </c>
      <c r="D8" s="105" t="s">
        <v>288</v>
      </c>
      <c r="E8" s="105" t="s">
        <v>288</v>
      </c>
      <c r="F8" s="105">
        <v>2022</v>
      </c>
      <c r="G8" s="105">
        <v>3393</v>
      </c>
      <c r="H8" s="105">
        <v>6994</v>
      </c>
      <c r="I8" s="105">
        <v>12151</v>
      </c>
      <c r="J8" s="105">
        <v>9402</v>
      </c>
      <c r="K8" s="655">
        <v>9687</v>
      </c>
      <c r="L8" s="347">
        <v>6101</v>
      </c>
      <c r="M8" s="247">
        <v>11893</v>
      </c>
    </row>
    <row r="9" spans="2:13" s="30" customFormat="1" ht="24" customHeight="1">
      <c r="B9" s="54"/>
      <c r="C9" s="81" t="s">
        <v>445</v>
      </c>
      <c r="D9" s="105">
        <v>8998</v>
      </c>
      <c r="E9" s="105">
        <v>13415</v>
      </c>
      <c r="F9" s="105">
        <v>950</v>
      </c>
      <c r="G9" s="105">
        <v>3957</v>
      </c>
      <c r="H9" s="105">
        <v>6085</v>
      </c>
      <c r="I9" s="105">
        <v>15132</v>
      </c>
      <c r="J9" s="105">
        <v>16543</v>
      </c>
      <c r="K9" s="655">
        <v>801</v>
      </c>
      <c r="L9" s="347">
        <v>2640</v>
      </c>
      <c r="M9" s="247">
        <v>1530</v>
      </c>
    </row>
    <row r="10" spans="2:13" s="30" customFormat="1" ht="24" customHeight="1">
      <c r="B10" s="54"/>
      <c r="C10" s="81" t="s">
        <v>446</v>
      </c>
      <c r="D10" s="105" t="s">
        <v>288</v>
      </c>
      <c r="E10" s="105" t="s">
        <v>288</v>
      </c>
      <c r="F10" s="105" t="s">
        <v>288</v>
      </c>
      <c r="G10" s="654">
        <v>4016</v>
      </c>
      <c r="H10" s="654">
        <v>3564</v>
      </c>
      <c r="I10" s="654">
        <v>5119</v>
      </c>
      <c r="J10" s="654">
        <v>4443</v>
      </c>
      <c r="K10" s="684">
        <v>4548</v>
      </c>
      <c r="L10" s="685">
        <v>4998</v>
      </c>
      <c r="M10" s="686">
        <v>4774</v>
      </c>
    </row>
    <row r="11" spans="2:13" s="30" customFormat="1" ht="24" customHeight="1">
      <c r="B11" s="54"/>
      <c r="C11" s="79" t="s">
        <v>447</v>
      </c>
      <c r="D11" s="105">
        <v>23570</v>
      </c>
      <c r="E11" s="105">
        <v>64121</v>
      </c>
      <c r="F11" s="105">
        <v>-110810</v>
      </c>
      <c r="G11" s="105">
        <v>-6148</v>
      </c>
      <c r="H11" s="105">
        <v>-41067</v>
      </c>
      <c r="I11" s="105">
        <v>-16127</v>
      </c>
      <c r="J11" s="105">
        <v>-3977</v>
      </c>
      <c r="K11" s="655">
        <v>1619</v>
      </c>
      <c r="L11" s="347">
        <v>-15162</v>
      </c>
      <c r="M11" s="247">
        <v>-3590</v>
      </c>
    </row>
    <row r="12" spans="2:13" s="30" customFormat="1" ht="24" customHeight="1">
      <c r="B12" s="54"/>
      <c r="C12" s="79" t="s">
        <v>448</v>
      </c>
      <c r="D12" s="105" t="s">
        <v>288</v>
      </c>
      <c r="E12" s="105">
        <v>-7843</v>
      </c>
      <c r="F12" s="105">
        <v>-3630</v>
      </c>
      <c r="G12" s="105">
        <v>-3015</v>
      </c>
      <c r="H12" s="105">
        <v>-2926</v>
      </c>
      <c r="I12" s="105">
        <v>-2088</v>
      </c>
      <c r="J12" s="105">
        <v>-3296</v>
      </c>
      <c r="K12" s="684">
        <v>901</v>
      </c>
      <c r="L12" s="685">
        <v>1130</v>
      </c>
      <c r="M12" s="686">
        <v>1744</v>
      </c>
    </row>
    <row r="13" spans="2:13" s="30" customFormat="1" ht="24" customHeight="1">
      <c r="B13" s="54"/>
      <c r="C13" s="79" t="s">
        <v>449</v>
      </c>
      <c r="D13" s="105">
        <v>-29116</v>
      </c>
      <c r="E13" s="105">
        <v>-22084</v>
      </c>
      <c r="F13" s="105">
        <v>-20030</v>
      </c>
      <c r="G13" s="105">
        <v>-21048</v>
      </c>
      <c r="H13" s="105">
        <v>-18719</v>
      </c>
      <c r="I13" s="105">
        <v>-17947</v>
      </c>
      <c r="J13" s="105">
        <v>-9672</v>
      </c>
      <c r="K13" s="655">
        <v>-8390</v>
      </c>
      <c r="L13" s="347">
        <v>-10972</v>
      </c>
      <c r="M13" s="247">
        <v>-7512</v>
      </c>
    </row>
    <row r="14" spans="2:13" s="30" customFormat="1" ht="24" customHeight="1">
      <c r="B14" s="54"/>
      <c r="C14" s="81" t="s">
        <v>450</v>
      </c>
      <c r="D14" s="105">
        <v>55675</v>
      </c>
      <c r="E14" s="105">
        <v>48754</v>
      </c>
      <c r="F14" s="105">
        <v>40143</v>
      </c>
      <c r="G14" s="105">
        <v>38421</v>
      </c>
      <c r="H14" s="105">
        <v>33284</v>
      </c>
      <c r="I14" s="105">
        <v>29452</v>
      </c>
      <c r="J14" s="105">
        <v>25987</v>
      </c>
      <c r="K14" s="655">
        <v>23936</v>
      </c>
      <c r="L14" s="347">
        <v>24217</v>
      </c>
      <c r="M14" s="247">
        <v>21026</v>
      </c>
    </row>
    <row r="15" spans="2:13" s="30" customFormat="1" ht="24" customHeight="1">
      <c r="B15" s="54"/>
      <c r="C15" s="81" t="s">
        <v>451</v>
      </c>
      <c r="D15" s="105" t="s">
        <v>288</v>
      </c>
      <c r="E15" s="105">
        <v>-322</v>
      </c>
      <c r="F15" s="105">
        <v>320</v>
      </c>
      <c r="G15" s="654">
        <v>3</v>
      </c>
      <c r="H15" s="654">
        <v>5053</v>
      </c>
      <c r="I15" s="654">
        <v>5294</v>
      </c>
      <c r="J15" s="105">
        <v>-1832</v>
      </c>
      <c r="K15" s="684">
        <v>3907</v>
      </c>
      <c r="L15" s="685">
        <v>445</v>
      </c>
      <c r="M15" s="247">
        <v>-9447</v>
      </c>
    </row>
    <row r="16" spans="2:13" s="30" customFormat="1" ht="24" customHeight="1">
      <c r="B16" s="54"/>
      <c r="C16" s="81" t="s">
        <v>452</v>
      </c>
      <c r="D16" s="105">
        <v>-5929</v>
      </c>
      <c r="E16" s="105">
        <v>-10741</v>
      </c>
      <c r="F16" s="105">
        <v>-19149</v>
      </c>
      <c r="G16" s="105">
        <v>-23752</v>
      </c>
      <c r="H16" s="105">
        <v>-28911</v>
      </c>
      <c r="I16" s="105">
        <v>-2455</v>
      </c>
      <c r="J16" s="105">
        <v>-9179</v>
      </c>
      <c r="K16" s="655">
        <v>-19297</v>
      </c>
      <c r="L16" s="347">
        <v>-12566</v>
      </c>
      <c r="M16" s="247">
        <v>-15588</v>
      </c>
    </row>
    <row r="17" spans="2:13" ht="24" customHeight="1">
      <c r="B17" s="54"/>
      <c r="C17" s="687" t="s">
        <v>453</v>
      </c>
      <c r="D17" s="105">
        <v>-21945</v>
      </c>
      <c r="E17" s="105">
        <v>360</v>
      </c>
      <c r="F17" s="105">
        <v>-4025</v>
      </c>
      <c r="G17" s="105">
        <v>-14787</v>
      </c>
      <c r="H17" s="105">
        <v>-9265</v>
      </c>
      <c r="I17" s="105">
        <v>-30217</v>
      </c>
      <c r="J17" s="105">
        <v>-32375</v>
      </c>
      <c r="K17" s="655">
        <v>-755</v>
      </c>
      <c r="L17" s="347">
        <v>-9286</v>
      </c>
      <c r="M17" s="247">
        <v>-10255</v>
      </c>
    </row>
    <row r="18" spans="2:13" s="30" customFormat="1" ht="24" customHeight="1">
      <c r="B18" s="54"/>
      <c r="C18" s="688" t="s">
        <v>454</v>
      </c>
      <c r="D18" s="105">
        <v>4317</v>
      </c>
      <c r="E18" s="105">
        <v>95495</v>
      </c>
      <c r="F18" s="105">
        <v>-2238</v>
      </c>
      <c r="G18" s="105">
        <v>-9452</v>
      </c>
      <c r="H18" s="105">
        <v>285</v>
      </c>
      <c r="I18" s="105">
        <v>-6263</v>
      </c>
      <c r="J18" s="105">
        <v>-990</v>
      </c>
      <c r="K18" s="655">
        <v>-4386</v>
      </c>
      <c r="L18" s="347">
        <v>-2393</v>
      </c>
      <c r="M18" s="247">
        <v>-2632</v>
      </c>
    </row>
    <row r="19" spans="2:13" s="30" customFormat="1" ht="24" customHeight="1">
      <c r="B19" s="54"/>
      <c r="C19" s="688" t="s">
        <v>455</v>
      </c>
      <c r="D19" s="105" t="s">
        <v>288</v>
      </c>
      <c r="E19" s="105" t="s">
        <v>288</v>
      </c>
      <c r="F19" s="105" t="s">
        <v>288</v>
      </c>
      <c r="G19" s="654" t="s">
        <v>288</v>
      </c>
      <c r="H19" s="654" t="s">
        <v>288</v>
      </c>
      <c r="I19" s="654" t="s">
        <v>288</v>
      </c>
      <c r="J19" s="654" t="s">
        <v>288</v>
      </c>
      <c r="K19" s="655">
        <v>-10307</v>
      </c>
      <c r="L19" s="347">
        <v>-194</v>
      </c>
      <c r="M19" s="686" t="s">
        <v>288</v>
      </c>
    </row>
    <row r="20" spans="2:13" s="30" customFormat="1" ht="24" customHeight="1">
      <c r="B20" s="54"/>
      <c r="C20" s="688" t="s">
        <v>456</v>
      </c>
      <c r="D20" s="105">
        <v>101743</v>
      </c>
      <c r="E20" s="105">
        <v>7171</v>
      </c>
      <c r="F20" s="105">
        <v>26492</v>
      </c>
      <c r="G20" s="105">
        <v>-62697</v>
      </c>
      <c r="H20" s="105">
        <v>-26135</v>
      </c>
      <c r="I20" s="105">
        <v>118034</v>
      </c>
      <c r="J20" s="105">
        <v>57221</v>
      </c>
      <c r="K20" s="655">
        <v>-30328</v>
      </c>
      <c r="L20" s="347">
        <v>-19910</v>
      </c>
      <c r="M20" s="247">
        <v>35621</v>
      </c>
    </row>
    <row r="21" spans="2:13" s="30" customFormat="1" ht="24" customHeight="1">
      <c r="B21" s="54"/>
      <c r="C21" s="79" t="s">
        <v>457</v>
      </c>
      <c r="D21" s="105">
        <v>52938</v>
      </c>
      <c r="E21" s="105">
        <v>45102</v>
      </c>
      <c r="F21" s="105">
        <v>-8492</v>
      </c>
      <c r="G21" s="105">
        <v>-99052</v>
      </c>
      <c r="H21" s="105">
        <v>-108510</v>
      </c>
      <c r="I21" s="105">
        <v>10703</v>
      </c>
      <c r="J21" s="105">
        <v>80618</v>
      </c>
      <c r="K21" s="655">
        <v>-6997</v>
      </c>
      <c r="L21" s="347">
        <v>-25494</v>
      </c>
      <c r="M21" s="247">
        <v>-13210</v>
      </c>
    </row>
    <row r="22" spans="2:13" s="30" customFormat="1" ht="24" customHeight="1">
      <c r="B22" s="54"/>
      <c r="C22" s="79" t="s">
        <v>458</v>
      </c>
      <c r="D22" s="105">
        <v>-49161</v>
      </c>
      <c r="E22" s="105">
        <v>-15770</v>
      </c>
      <c r="F22" s="105">
        <v>-34978</v>
      </c>
      <c r="G22" s="105">
        <v>78685</v>
      </c>
      <c r="H22" s="105">
        <v>55154</v>
      </c>
      <c r="I22" s="105">
        <v>-108118</v>
      </c>
      <c r="J22" s="105">
        <v>-46575</v>
      </c>
      <c r="K22" s="655">
        <v>52368</v>
      </c>
      <c r="L22" s="347">
        <v>47570</v>
      </c>
      <c r="M22" s="247">
        <v>-21792</v>
      </c>
    </row>
    <row r="23" spans="2:13" ht="24" customHeight="1">
      <c r="B23" s="55"/>
      <c r="C23" s="80" t="s">
        <v>459</v>
      </c>
      <c r="D23" s="656">
        <v>-13649</v>
      </c>
      <c r="E23" s="656">
        <v>156538</v>
      </c>
      <c r="F23" s="656">
        <v>116555</v>
      </c>
      <c r="G23" s="656">
        <v>39759</v>
      </c>
      <c r="H23" s="656">
        <v>62223</v>
      </c>
      <c r="I23" s="656">
        <v>43779</v>
      </c>
      <c r="J23" s="656">
        <v>-2433</v>
      </c>
      <c r="K23" s="657">
        <v>8790</v>
      </c>
      <c r="L23" s="348">
        <v>27277</v>
      </c>
      <c r="M23" s="248">
        <v>17224</v>
      </c>
    </row>
    <row r="24" spans="2:13" ht="24" customHeight="1">
      <c r="B24" s="55"/>
      <c r="C24" s="265" t="s">
        <v>460</v>
      </c>
      <c r="D24" s="689">
        <v>118898</v>
      </c>
      <c r="E24" s="689">
        <v>18905</v>
      </c>
      <c r="F24" s="689">
        <v>78502</v>
      </c>
      <c r="G24" s="689">
        <v>40296</v>
      </c>
      <c r="H24" s="689">
        <v>54297</v>
      </c>
      <c r="I24" s="689">
        <v>120218</v>
      </c>
      <c r="J24" s="689">
        <v>125972</v>
      </c>
      <c r="K24" s="690">
        <v>89506</v>
      </c>
      <c r="L24" s="359">
        <v>113145</v>
      </c>
      <c r="M24" s="288">
        <v>72448</v>
      </c>
    </row>
    <row r="25" spans="2:13" ht="24" customHeight="1">
      <c r="B25" s="54"/>
      <c r="C25" s="17" t="s">
        <v>461</v>
      </c>
      <c r="D25" s="110">
        <v>39428</v>
      </c>
      <c r="E25" s="110">
        <v>22006</v>
      </c>
      <c r="F25" s="110">
        <v>21761</v>
      </c>
      <c r="G25" s="110">
        <v>22693</v>
      </c>
      <c r="H25" s="110">
        <v>34621</v>
      </c>
      <c r="I25" s="110">
        <v>30871</v>
      </c>
      <c r="J25" s="110">
        <v>18120</v>
      </c>
      <c r="K25" s="101">
        <v>13172</v>
      </c>
      <c r="L25" s="354">
        <v>18933</v>
      </c>
      <c r="M25" s="252">
        <v>18757</v>
      </c>
    </row>
    <row r="26" spans="2:13" ht="24" customHeight="1">
      <c r="B26" s="54"/>
      <c r="C26" s="79" t="s">
        <v>462</v>
      </c>
      <c r="D26" s="105">
        <v>-58914</v>
      </c>
      <c r="E26" s="105">
        <v>-49858</v>
      </c>
      <c r="F26" s="105">
        <v>-40673</v>
      </c>
      <c r="G26" s="105">
        <v>-37868</v>
      </c>
      <c r="H26" s="105">
        <v>-33408</v>
      </c>
      <c r="I26" s="105">
        <v>-29016</v>
      </c>
      <c r="J26" s="105">
        <v>-26379</v>
      </c>
      <c r="K26" s="655">
        <v>-24013</v>
      </c>
      <c r="L26" s="347">
        <v>-23883</v>
      </c>
      <c r="M26" s="247">
        <v>-21588</v>
      </c>
    </row>
    <row r="27" spans="2:13" ht="24" customHeight="1">
      <c r="B27" s="54"/>
      <c r="C27" s="79" t="s">
        <v>463</v>
      </c>
      <c r="D27" s="105" t="s">
        <v>288</v>
      </c>
      <c r="E27" s="105" t="s">
        <v>288</v>
      </c>
      <c r="F27" s="105" t="s">
        <v>288</v>
      </c>
      <c r="G27" s="654" t="s">
        <v>288</v>
      </c>
      <c r="H27" s="654" t="s">
        <v>288</v>
      </c>
      <c r="I27" s="654" t="s">
        <v>288</v>
      </c>
      <c r="J27" s="654" t="s">
        <v>288</v>
      </c>
      <c r="K27" s="654" t="s">
        <v>288</v>
      </c>
      <c r="L27" s="654" t="s">
        <v>288</v>
      </c>
      <c r="M27" s="247">
        <v>-3082</v>
      </c>
    </row>
    <row r="28" spans="2:13" ht="24" customHeight="1">
      <c r="B28" s="55"/>
      <c r="C28" s="265" t="s">
        <v>464</v>
      </c>
      <c r="D28" s="689">
        <v>-12252</v>
      </c>
      <c r="E28" s="689">
        <v>-10827</v>
      </c>
      <c r="F28" s="689">
        <v>-16434</v>
      </c>
      <c r="G28" s="689">
        <v>-18081</v>
      </c>
      <c r="H28" s="689">
        <v>-20102</v>
      </c>
      <c r="I28" s="689">
        <v>-18344</v>
      </c>
      <c r="J28" s="689">
        <v>-10490</v>
      </c>
      <c r="K28" s="690">
        <v>-10801</v>
      </c>
      <c r="L28" s="359">
        <v>-16593</v>
      </c>
      <c r="M28" s="288">
        <v>-15011</v>
      </c>
    </row>
    <row r="29" spans="2:13" s="35" customFormat="1" ht="25.5" customHeight="1">
      <c r="B29" s="56" t="s">
        <v>465</v>
      </c>
      <c r="C29" s="34"/>
      <c r="D29" s="106">
        <v>87160</v>
      </c>
      <c r="E29" s="106">
        <v>-19774</v>
      </c>
      <c r="F29" s="106">
        <v>43155</v>
      </c>
      <c r="G29" s="106">
        <v>7040</v>
      </c>
      <c r="H29" s="106">
        <v>35407</v>
      </c>
      <c r="I29" s="106">
        <v>103729</v>
      </c>
      <c r="J29" s="106">
        <v>107222</v>
      </c>
      <c r="K29" s="660">
        <v>67863</v>
      </c>
      <c r="L29" s="349">
        <v>91600</v>
      </c>
      <c r="M29" s="249">
        <v>51524</v>
      </c>
    </row>
    <row r="30" spans="2:13" ht="36" customHeight="1">
      <c r="B30" s="77" t="s">
        <v>466</v>
      </c>
      <c r="C30" s="33"/>
      <c r="D30" s="110"/>
      <c r="E30" s="110"/>
      <c r="F30" s="110"/>
      <c r="G30" s="110"/>
      <c r="H30" s="110"/>
      <c r="I30" s="110"/>
      <c r="J30" s="110"/>
      <c r="K30" s="101"/>
      <c r="L30" s="354"/>
      <c r="M30" s="252"/>
    </row>
    <row r="31" spans="2:13" s="30" customFormat="1" ht="24" customHeight="1">
      <c r="B31" s="54"/>
      <c r="C31" s="78" t="s">
        <v>467</v>
      </c>
      <c r="D31" s="652">
        <v>-15090</v>
      </c>
      <c r="E31" s="652">
        <v>9832</v>
      </c>
      <c r="F31" s="652">
        <v>2541</v>
      </c>
      <c r="G31" s="652">
        <v>9392</v>
      </c>
      <c r="H31" s="652">
        <v>-268</v>
      </c>
      <c r="I31" s="652">
        <v>3862</v>
      </c>
      <c r="J31" s="652">
        <v>-301</v>
      </c>
      <c r="K31" s="653">
        <v>5591</v>
      </c>
      <c r="L31" s="346">
        <v>-11048</v>
      </c>
      <c r="M31" s="246">
        <v>7790</v>
      </c>
    </row>
    <row r="32" spans="2:13" s="30" customFormat="1" ht="24" customHeight="1">
      <c r="B32" s="54"/>
      <c r="C32" s="79" t="s">
        <v>468</v>
      </c>
      <c r="D32" s="105">
        <v>6687</v>
      </c>
      <c r="E32" s="105">
        <v>18111</v>
      </c>
      <c r="F32" s="105">
        <v>-1151</v>
      </c>
      <c r="G32" s="105">
        <v>84</v>
      </c>
      <c r="H32" s="105">
        <v>-190</v>
      </c>
      <c r="I32" s="105">
        <v>1420</v>
      </c>
      <c r="J32" s="105">
        <v>292</v>
      </c>
      <c r="K32" s="655">
        <v>-344</v>
      </c>
      <c r="L32" s="347">
        <v>623</v>
      </c>
      <c r="M32" s="247">
        <v>37</v>
      </c>
    </row>
    <row r="33" spans="2:13" s="30" customFormat="1" ht="24" customHeight="1">
      <c r="B33" s="54"/>
      <c r="C33" s="79" t="s">
        <v>469</v>
      </c>
      <c r="D33" s="105">
        <v>-10848</v>
      </c>
      <c r="E33" s="105">
        <v>-8358</v>
      </c>
      <c r="F33" s="105">
        <v>-25518</v>
      </c>
      <c r="G33" s="105">
        <v>-28774</v>
      </c>
      <c r="H33" s="105">
        <v>-40354</v>
      </c>
      <c r="I33" s="105">
        <v>-43718</v>
      </c>
      <c r="J33" s="105">
        <v>-21189</v>
      </c>
      <c r="K33" s="655">
        <v>-27252</v>
      </c>
      <c r="L33" s="347">
        <v>-35745</v>
      </c>
      <c r="M33" s="247">
        <v>-26886</v>
      </c>
    </row>
    <row r="34" spans="2:13" s="30" customFormat="1" ht="24" customHeight="1">
      <c r="B34" s="54"/>
      <c r="C34" s="79" t="s">
        <v>470</v>
      </c>
      <c r="D34" s="105">
        <v>3794</v>
      </c>
      <c r="E34" s="105">
        <v>77419</v>
      </c>
      <c r="F34" s="105">
        <v>16462</v>
      </c>
      <c r="G34" s="105">
        <v>38255</v>
      </c>
      <c r="H34" s="105">
        <v>7969</v>
      </c>
      <c r="I34" s="105">
        <v>16452</v>
      </c>
      <c r="J34" s="105">
        <v>5443</v>
      </c>
      <c r="K34" s="655">
        <v>6654</v>
      </c>
      <c r="L34" s="347">
        <v>13419</v>
      </c>
      <c r="M34" s="247">
        <v>15306</v>
      </c>
    </row>
    <row r="35" spans="2:13" s="30" customFormat="1" ht="24" customHeight="1">
      <c r="B35" s="54"/>
      <c r="C35" s="79" t="s">
        <v>471</v>
      </c>
      <c r="D35" s="105" t="s">
        <v>288</v>
      </c>
      <c r="E35" s="105" t="s">
        <v>288</v>
      </c>
      <c r="F35" s="105" t="s">
        <v>288</v>
      </c>
      <c r="G35" s="691" t="s">
        <v>288</v>
      </c>
      <c r="H35" s="105" t="s">
        <v>288</v>
      </c>
      <c r="I35" s="105">
        <v>-21821</v>
      </c>
      <c r="J35" s="105">
        <v>-7264</v>
      </c>
      <c r="K35" s="655">
        <v>-21195</v>
      </c>
      <c r="L35" s="347">
        <v>-8698</v>
      </c>
      <c r="M35" s="247">
        <v>-11802</v>
      </c>
    </row>
    <row r="36" spans="2:13" s="30" customFormat="1" ht="24" customHeight="1">
      <c r="B36" s="54"/>
      <c r="C36" s="79" t="s">
        <v>472</v>
      </c>
      <c r="D36" s="105">
        <v>-11590</v>
      </c>
      <c r="E36" s="105">
        <v>-17936</v>
      </c>
      <c r="F36" s="105">
        <v>-24380</v>
      </c>
      <c r="G36" s="105">
        <v>-35763</v>
      </c>
      <c r="H36" s="105">
        <v>-48013</v>
      </c>
      <c r="I36" s="105">
        <v>-35104</v>
      </c>
      <c r="J36" s="105">
        <v>-19098</v>
      </c>
      <c r="K36" s="655">
        <v>-20647</v>
      </c>
      <c r="L36" s="347">
        <v>-10025</v>
      </c>
      <c r="M36" s="247">
        <v>-3085</v>
      </c>
    </row>
    <row r="37" spans="2:13" s="30" customFormat="1" ht="24" customHeight="1">
      <c r="B37" s="54"/>
      <c r="C37" s="79" t="s">
        <v>473</v>
      </c>
      <c r="D37" s="105">
        <v>79691</v>
      </c>
      <c r="E37" s="105">
        <v>80361</v>
      </c>
      <c r="F37" s="105">
        <v>59272</v>
      </c>
      <c r="G37" s="105">
        <v>46480</v>
      </c>
      <c r="H37" s="105">
        <v>40234</v>
      </c>
      <c r="I37" s="105">
        <v>51925</v>
      </c>
      <c r="J37" s="105">
        <v>66099</v>
      </c>
      <c r="K37" s="655">
        <v>14228</v>
      </c>
      <c r="L37" s="347">
        <v>19402</v>
      </c>
      <c r="M37" s="247">
        <v>18484</v>
      </c>
    </row>
    <row r="38" spans="2:13" s="30" customFormat="1" ht="24" customHeight="1">
      <c r="B38" s="54"/>
      <c r="C38" s="79" t="s">
        <v>474</v>
      </c>
      <c r="D38" s="105">
        <v>30625</v>
      </c>
      <c r="E38" s="105">
        <v>58176</v>
      </c>
      <c r="F38" s="105">
        <v>27022</v>
      </c>
      <c r="G38" s="105">
        <v>36315</v>
      </c>
      <c r="H38" s="105">
        <v>13891</v>
      </c>
      <c r="I38" s="105">
        <v>13355</v>
      </c>
      <c r="J38" s="105">
        <v>4857</v>
      </c>
      <c r="K38" s="655">
        <v>3049</v>
      </c>
      <c r="L38" s="347">
        <v>3745</v>
      </c>
      <c r="M38" s="247">
        <v>3453</v>
      </c>
    </row>
    <row r="39" spans="2:13" s="30" customFormat="1" ht="24" customHeight="1">
      <c r="B39" s="54"/>
      <c r="C39" s="79" t="s">
        <v>475</v>
      </c>
      <c r="D39" s="105">
        <v>-35559</v>
      </c>
      <c r="E39" s="105">
        <v>-8180</v>
      </c>
      <c r="F39" s="105">
        <v>-9717</v>
      </c>
      <c r="G39" s="105">
        <v>-22914</v>
      </c>
      <c r="H39" s="105">
        <v>-7136</v>
      </c>
      <c r="I39" s="105">
        <v>-2360</v>
      </c>
      <c r="J39" s="105">
        <v>-2263</v>
      </c>
      <c r="K39" s="655">
        <v>-4481</v>
      </c>
      <c r="L39" s="347">
        <v>-13548</v>
      </c>
      <c r="M39" s="247">
        <v>-11697</v>
      </c>
    </row>
    <row r="40" spans="2:13" s="30" customFormat="1" ht="24" customHeight="1">
      <c r="B40" s="54"/>
      <c r="C40" s="79" t="s">
        <v>476</v>
      </c>
      <c r="D40" s="105">
        <v>24410</v>
      </c>
      <c r="E40" s="105">
        <v>26810</v>
      </c>
      <c r="F40" s="105">
        <v>37546</v>
      </c>
      <c r="G40" s="105">
        <v>8576</v>
      </c>
      <c r="H40" s="105">
        <v>2361</v>
      </c>
      <c r="I40" s="105">
        <v>3085</v>
      </c>
      <c r="J40" s="105">
        <v>1785</v>
      </c>
      <c r="K40" s="655">
        <v>11173</v>
      </c>
      <c r="L40" s="347">
        <v>1489</v>
      </c>
      <c r="M40" s="247">
        <v>2412</v>
      </c>
    </row>
    <row r="41" spans="2:13" s="30" customFormat="1" ht="24" customHeight="1">
      <c r="B41" s="54"/>
      <c r="C41" s="266" t="s">
        <v>477</v>
      </c>
      <c r="D41" s="105">
        <v>-2756</v>
      </c>
      <c r="E41" s="105">
        <v>-2013</v>
      </c>
      <c r="F41" s="105">
        <v>-296</v>
      </c>
      <c r="G41" s="677">
        <v>-4408</v>
      </c>
      <c r="H41" s="677">
        <v>-8156</v>
      </c>
      <c r="I41" s="677">
        <v>-5692</v>
      </c>
      <c r="J41" s="677">
        <v>23</v>
      </c>
      <c r="K41" s="692">
        <v>2551</v>
      </c>
      <c r="L41" s="360">
        <v>-2340</v>
      </c>
      <c r="M41" s="254">
        <v>-5624</v>
      </c>
    </row>
    <row r="42" spans="2:13" s="30" customFormat="1" ht="24" customHeight="1">
      <c r="B42" s="54"/>
      <c r="C42" s="266" t="s">
        <v>478</v>
      </c>
      <c r="D42" s="105">
        <v>-2736</v>
      </c>
      <c r="E42" s="105">
        <v>-1223</v>
      </c>
      <c r="F42" s="105">
        <v>937</v>
      </c>
      <c r="G42" s="677">
        <v>3</v>
      </c>
      <c r="H42" s="677">
        <v>-109</v>
      </c>
      <c r="I42" s="677">
        <v>65</v>
      </c>
      <c r="J42" s="677">
        <v>-49</v>
      </c>
      <c r="K42" s="692">
        <v>-460</v>
      </c>
      <c r="L42" s="360">
        <v>-707</v>
      </c>
      <c r="M42" s="254">
        <v>1530</v>
      </c>
    </row>
    <row r="43" spans="2:13" ht="24" customHeight="1">
      <c r="B43" s="55"/>
      <c r="C43" s="80" t="s">
        <v>479</v>
      </c>
      <c r="D43" s="656">
        <v>6400</v>
      </c>
      <c r="E43" s="656">
        <v>8109</v>
      </c>
      <c r="F43" s="656">
        <v>16436</v>
      </c>
      <c r="G43" s="656">
        <v>-4541</v>
      </c>
      <c r="H43" s="656">
        <v>-28951</v>
      </c>
      <c r="I43" s="656">
        <v>1331</v>
      </c>
      <c r="J43" s="656">
        <v>103</v>
      </c>
      <c r="K43" s="657">
        <v>11229</v>
      </c>
      <c r="L43" s="348">
        <v>1144</v>
      </c>
      <c r="M43" s="248">
        <v>-3500</v>
      </c>
    </row>
    <row r="44" spans="2:13" s="35" customFormat="1" ht="25.5" customHeight="1">
      <c r="B44" s="267" t="s">
        <v>480</v>
      </c>
      <c r="C44" s="34"/>
      <c r="D44" s="106">
        <v>73030</v>
      </c>
      <c r="E44" s="106">
        <v>241109</v>
      </c>
      <c r="F44" s="106">
        <v>99155</v>
      </c>
      <c r="G44" s="106">
        <v>42706</v>
      </c>
      <c r="H44" s="106">
        <v>-68723</v>
      </c>
      <c r="I44" s="106">
        <v>-17198</v>
      </c>
      <c r="J44" s="106">
        <v>28439</v>
      </c>
      <c r="K44" s="660">
        <v>-19903</v>
      </c>
      <c r="L44" s="349">
        <v>-42287</v>
      </c>
      <c r="M44" s="249">
        <v>-13580</v>
      </c>
    </row>
    <row r="45" spans="2:13" ht="11.25" customHeight="1">
      <c r="B45" s="54"/>
      <c r="C45" s="36"/>
      <c r="D45" s="110"/>
      <c r="E45" s="110"/>
      <c r="F45" s="110"/>
      <c r="G45" s="110"/>
      <c r="H45" s="110"/>
      <c r="I45" s="110"/>
      <c r="J45" s="110"/>
      <c r="K45" s="101"/>
      <c r="L45" s="354"/>
      <c r="M45" s="252"/>
    </row>
    <row r="46" spans="2:13" s="38" customFormat="1" ht="25.5" customHeight="1">
      <c r="B46" s="56" t="s">
        <v>481</v>
      </c>
      <c r="C46" s="37"/>
      <c r="D46" s="693">
        <v>160190</v>
      </c>
      <c r="E46" s="693">
        <v>221335</v>
      </c>
      <c r="F46" s="693">
        <v>142310</v>
      </c>
      <c r="G46" s="693">
        <v>49746</v>
      </c>
      <c r="H46" s="693">
        <v>-33316</v>
      </c>
      <c r="I46" s="693">
        <v>86531</v>
      </c>
      <c r="J46" s="693">
        <v>135661</v>
      </c>
      <c r="K46" s="694">
        <v>47960</v>
      </c>
      <c r="L46" s="361">
        <v>49313</v>
      </c>
      <c r="M46" s="289">
        <v>37944</v>
      </c>
    </row>
    <row r="47" spans="2:13" ht="9" customHeight="1">
      <c r="B47" s="54"/>
      <c r="C47" s="36"/>
      <c r="D47" s="110"/>
      <c r="E47" s="110"/>
      <c r="F47" s="110"/>
      <c r="G47" s="110"/>
      <c r="H47" s="110"/>
      <c r="I47" s="110"/>
      <c r="J47" s="110"/>
      <c r="K47" s="101"/>
      <c r="L47" s="354"/>
      <c r="M47" s="252"/>
    </row>
    <row r="48" spans="2:13" ht="27" customHeight="1">
      <c r="B48" s="77" t="s">
        <v>482</v>
      </c>
      <c r="C48" s="12"/>
      <c r="D48" s="110"/>
      <c r="E48" s="110"/>
      <c r="F48" s="110"/>
      <c r="G48" s="110"/>
      <c r="H48" s="110"/>
      <c r="I48" s="110"/>
      <c r="J48" s="110"/>
      <c r="K48" s="101"/>
      <c r="L48" s="354"/>
      <c r="M48" s="252"/>
    </row>
    <row r="49" spans="2:13" s="30" customFormat="1" ht="24" customHeight="1">
      <c r="B49" s="54"/>
      <c r="C49" s="78" t="s">
        <v>483</v>
      </c>
      <c r="D49" s="652">
        <v>-189312</v>
      </c>
      <c r="E49" s="652">
        <v>85255</v>
      </c>
      <c r="F49" s="652">
        <v>-233618</v>
      </c>
      <c r="G49" s="652">
        <v>-201386</v>
      </c>
      <c r="H49" s="652">
        <v>-54258</v>
      </c>
      <c r="I49" s="652">
        <v>-57272</v>
      </c>
      <c r="J49" s="652">
        <v>-41620</v>
      </c>
      <c r="K49" s="653">
        <v>-49686</v>
      </c>
      <c r="L49" s="346">
        <v>3433</v>
      </c>
      <c r="M49" s="246">
        <v>-9419</v>
      </c>
    </row>
    <row r="50" spans="2:13" s="30" customFormat="1" ht="24" customHeight="1">
      <c r="B50" s="54"/>
      <c r="C50" s="79" t="s">
        <v>484</v>
      </c>
      <c r="D50" s="105">
        <v>119600</v>
      </c>
      <c r="E50" s="105">
        <v>-2000</v>
      </c>
      <c r="F50" s="105">
        <v>-110000</v>
      </c>
      <c r="G50" s="105">
        <v>-19200</v>
      </c>
      <c r="H50" s="105">
        <v>15000</v>
      </c>
      <c r="I50" s="105">
        <v>10000</v>
      </c>
      <c r="J50" s="105">
        <v>-25000</v>
      </c>
      <c r="K50" s="655">
        <v>-8000</v>
      </c>
      <c r="L50" s="347" t="s">
        <v>288</v>
      </c>
      <c r="M50" s="686" t="s">
        <v>288</v>
      </c>
    </row>
    <row r="51" spans="2:13" s="30" customFormat="1" ht="24" customHeight="1">
      <c r="B51" s="54"/>
      <c r="C51" s="79" t="s">
        <v>485</v>
      </c>
      <c r="D51" s="105">
        <v>176441</v>
      </c>
      <c r="E51" s="105">
        <v>203706</v>
      </c>
      <c r="F51" s="105">
        <v>487025</v>
      </c>
      <c r="G51" s="105">
        <v>274898</v>
      </c>
      <c r="H51" s="105">
        <v>211648</v>
      </c>
      <c r="I51" s="105">
        <v>308571</v>
      </c>
      <c r="J51" s="105">
        <v>244907</v>
      </c>
      <c r="K51" s="655">
        <v>167047</v>
      </c>
      <c r="L51" s="347">
        <v>128061</v>
      </c>
      <c r="M51" s="247">
        <v>236109</v>
      </c>
    </row>
    <row r="52" spans="2:13" s="30" customFormat="1" ht="24" customHeight="1">
      <c r="B52" s="54"/>
      <c r="C52" s="79" t="s">
        <v>486</v>
      </c>
      <c r="D52" s="105">
        <v>-409663</v>
      </c>
      <c r="E52" s="105">
        <v>-487734</v>
      </c>
      <c r="F52" s="105">
        <v>-262600</v>
      </c>
      <c r="G52" s="105">
        <v>-266922</v>
      </c>
      <c r="H52" s="105">
        <v>-154977</v>
      </c>
      <c r="I52" s="105">
        <v>-234144</v>
      </c>
      <c r="J52" s="105">
        <v>-240962</v>
      </c>
      <c r="K52" s="655">
        <v>-155603</v>
      </c>
      <c r="L52" s="347">
        <v>-133646</v>
      </c>
      <c r="M52" s="247">
        <v>-247581</v>
      </c>
    </row>
    <row r="53" spans="2:13" s="30" customFormat="1" ht="24" customHeight="1">
      <c r="B53" s="54"/>
      <c r="C53" s="79" t="s">
        <v>487</v>
      </c>
      <c r="D53" s="105">
        <v>47225</v>
      </c>
      <c r="E53" s="105">
        <v>9998</v>
      </c>
      <c r="F53" s="105">
        <v>154872</v>
      </c>
      <c r="G53" s="105">
        <v>374626</v>
      </c>
      <c r="H53" s="105">
        <v>45905</v>
      </c>
      <c r="I53" s="105">
        <v>55686</v>
      </c>
      <c r="J53" s="105" t="s">
        <v>27</v>
      </c>
      <c r="K53" s="684">
        <v>19900</v>
      </c>
      <c r="L53" s="685">
        <v>39800</v>
      </c>
      <c r="M53" s="686">
        <v>9953</v>
      </c>
    </row>
    <row r="54" spans="2:13" s="30" customFormat="1" ht="24" customHeight="1">
      <c r="B54" s="54"/>
      <c r="C54" s="79" t="s">
        <v>488</v>
      </c>
      <c r="D54" s="105">
        <v>-85794</v>
      </c>
      <c r="E54" s="105">
        <v>-40088</v>
      </c>
      <c r="F54" s="105">
        <v>-46030</v>
      </c>
      <c r="G54" s="105">
        <v>-12668</v>
      </c>
      <c r="H54" s="105">
        <v>-999</v>
      </c>
      <c r="I54" s="105">
        <v>-75212</v>
      </c>
      <c r="J54" s="105">
        <v>-33489</v>
      </c>
      <c r="K54" s="655">
        <v>-41047</v>
      </c>
      <c r="L54" s="347">
        <v>-67719</v>
      </c>
      <c r="M54" s="247">
        <v>-35000</v>
      </c>
    </row>
    <row r="55" spans="2:13" s="30" customFormat="1" ht="24" customHeight="1">
      <c r="B55" s="54"/>
      <c r="C55" s="79" t="s">
        <v>489</v>
      </c>
      <c r="D55" s="105">
        <v>272223</v>
      </c>
      <c r="E55" s="105">
        <v>19389</v>
      </c>
      <c r="F55" s="105" t="s">
        <v>288</v>
      </c>
      <c r="G55" s="105" t="s">
        <v>288</v>
      </c>
      <c r="H55" s="105" t="s">
        <v>288</v>
      </c>
      <c r="I55" s="105" t="s">
        <v>288</v>
      </c>
      <c r="J55" s="105" t="s">
        <v>27</v>
      </c>
      <c r="K55" s="655" t="s">
        <v>27</v>
      </c>
      <c r="L55" s="347" t="s">
        <v>288</v>
      </c>
      <c r="M55" s="686" t="s">
        <v>288</v>
      </c>
    </row>
    <row r="56" spans="2:13" s="30" customFormat="1" ht="24" customHeight="1">
      <c r="B56" s="54"/>
      <c r="C56" s="81" t="s">
        <v>490</v>
      </c>
      <c r="D56" s="105" t="s">
        <v>288</v>
      </c>
      <c r="E56" s="105" t="s">
        <v>288</v>
      </c>
      <c r="F56" s="105">
        <v>-44000</v>
      </c>
      <c r="G56" s="105">
        <v>-240920</v>
      </c>
      <c r="H56" s="105">
        <v>-102000</v>
      </c>
      <c r="I56" s="105" t="s">
        <v>288</v>
      </c>
      <c r="J56" s="105" t="s">
        <v>27</v>
      </c>
      <c r="K56" s="655" t="s">
        <v>27</v>
      </c>
      <c r="L56" s="347" t="s">
        <v>288</v>
      </c>
      <c r="M56" s="686" t="s">
        <v>288</v>
      </c>
    </row>
    <row r="57" spans="2:13" s="30" customFormat="1" ht="24" customHeight="1">
      <c r="B57" s="54"/>
      <c r="C57" s="81" t="s">
        <v>491</v>
      </c>
      <c r="D57" s="105">
        <v>510</v>
      </c>
      <c r="E57" s="105">
        <v>155</v>
      </c>
      <c r="F57" s="105">
        <v>56</v>
      </c>
      <c r="G57" s="105">
        <v>474</v>
      </c>
      <c r="H57" s="105">
        <v>922</v>
      </c>
      <c r="I57" s="105">
        <v>522</v>
      </c>
      <c r="J57" s="105">
        <v>13</v>
      </c>
      <c r="K57" s="655">
        <v>463</v>
      </c>
      <c r="L57" s="347">
        <v>66</v>
      </c>
      <c r="M57" s="247">
        <v>68</v>
      </c>
    </row>
    <row r="58" spans="2:13" s="30" customFormat="1" ht="24" customHeight="1">
      <c r="B58" s="54"/>
      <c r="C58" s="81" t="s">
        <v>492</v>
      </c>
      <c r="D58" s="105">
        <v>-46</v>
      </c>
      <c r="E58" s="105">
        <v>-32</v>
      </c>
      <c r="F58" s="105">
        <v>-26</v>
      </c>
      <c r="G58" s="105">
        <v>-11</v>
      </c>
      <c r="H58" s="105">
        <v>-18</v>
      </c>
      <c r="I58" s="105">
        <v>-20</v>
      </c>
      <c r="J58" s="105">
        <v>-1</v>
      </c>
      <c r="K58" s="655">
        <v>-1</v>
      </c>
      <c r="L58" s="347">
        <v>-9</v>
      </c>
      <c r="M58" s="247">
        <v>-0.1</v>
      </c>
    </row>
    <row r="59" spans="2:13" s="30" customFormat="1" ht="24" customHeight="1">
      <c r="B59" s="54"/>
      <c r="C59" s="79" t="s">
        <v>493</v>
      </c>
      <c r="D59" s="105" t="s">
        <v>288</v>
      </c>
      <c r="E59" s="105" t="s">
        <v>288</v>
      </c>
      <c r="F59" s="105" t="s">
        <v>288</v>
      </c>
      <c r="G59" s="105" t="s">
        <v>288</v>
      </c>
      <c r="H59" s="105">
        <v>-12322</v>
      </c>
      <c r="I59" s="105">
        <v>-11125</v>
      </c>
      <c r="J59" s="105">
        <v>-4339</v>
      </c>
      <c r="K59" s="655">
        <v>-1876</v>
      </c>
      <c r="L59" s="347">
        <v>-3753</v>
      </c>
      <c r="M59" s="247">
        <v>-3753</v>
      </c>
    </row>
    <row r="60" spans="2:13" s="30" customFormat="1" ht="24" customHeight="1">
      <c r="B60" s="54"/>
      <c r="C60" s="266" t="s">
        <v>494</v>
      </c>
      <c r="D60" s="105">
        <v>-359</v>
      </c>
      <c r="E60" s="105">
        <v>-913</v>
      </c>
      <c r="F60" s="105">
        <v>-805</v>
      </c>
      <c r="G60" s="677">
        <v>-1621</v>
      </c>
      <c r="H60" s="677">
        <v>-1817</v>
      </c>
      <c r="I60" s="677">
        <v>-2513</v>
      </c>
      <c r="J60" s="677">
        <v>-1374</v>
      </c>
      <c r="K60" s="692">
        <v>-1924</v>
      </c>
      <c r="L60" s="360">
        <v>-1416</v>
      </c>
      <c r="M60" s="254">
        <v>-1382</v>
      </c>
    </row>
    <row r="61" spans="2:13" ht="24" customHeight="1">
      <c r="B61" s="55"/>
      <c r="C61" s="80" t="s">
        <v>479</v>
      </c>
      <c r="D61" s="105">
        <v>572</v>
      </c>
      <c r="E61" s="105" t="s">
        <v>288</v>
      </c>
      <c r="F61" s="656">
        <v>-678</v>
      </c>
      <c r="G61" s="656">
        <v>-2744</v>
      </c>
      <c r="H61" s="656">
        <v>-806</v>
      </c>
      <c r="I61" s="656">
        <v>-450</v>
      </c>
      <c r="J61" s="656">
        <v>-730</v>
      </c>
      <c r="K61" s="657">
        <v>-1325</v>
      </c>
      <c r="L61" s="348">
        <v>-1193</v>
      </c>
      <c r="M61" s="248">
        <v>-1732</v>
      </c>
    </row>
    <row r="62" spans="2:13" s="35" customFormat="1" ht="26.25" customHeight="1">
      <c r="B62" s="267" t="s">
        <v>495</v>
      </c>
      <c r="C62" s="34"/>
      <c r="D62" s="106">
        <v>-68602</v>
      </c>
      <c r="E62" s="106">
        <v>-212264</v>
      </c>
      <c r="F62" s="106">
        <v>-55805</v>
      </c>
      <c r="G62" s="106">
        <v>-95476</v>
      </c>
      <c r="H62" s="106">
        <v>-53723</v>
      </c>
      <c r="I62" s="106">
        <v>-5958</v>
      </c>
      <c r="J62" s="106">
        <v>-102597</v>
      </c>
      <c r="K62" s="660">
        <v>-72054</v>
      </c>
      <c r="L62" s="349">
        <v>-36376</v>
      </c>
      <c r="M62" s="249">
        <v>-52737</v>
      </c>
    </row>
    <row r="63" spans="2:13" ht="26.25" customHeight="1">
      <c r="B63" s="82" t="s">
        <v>496</v>
      </c>
      <c r="C63" s="62"/>
      <c r="D63" s="110">
        <v>-5630</v>
      </c>
      <c r="E63" s="110">
        <v>-882</v>
      </c>
      <c r="F63" s="110">
        <v>11921</v>
      </c>
      <c r="G63" s="110">
        <v>3419</v>
      </c>
      <c r="H63" s="110">
        <v>-4289</v>
      </c>
      <c r="I63" s="110">
        <v>-40332</v>
      </c>
      <c r="J63" s="110">
        <v>6825</v>
      </c>
      <c r="K63" s="101">
        <v>-14470</v>
      </c>
      <c r="L63" s="354">
        <v>-923</v>
      </c>
      <c r="M63" s="252">
        <v>11890</v>
      </c>
    </row>
    <row r="64" spans="2:13" ht="26.25" customHeight="1">
      <c r="B64" s="82" t="s">
        <v>497</v>
      </c>
      <c r="C64" s="62"/>
      <c r="D64" s="113">
        <v>85958</v>
      </c>
      <c r="E64" s="113">
        <v>8188</v>
      </c>
      <c r="F64" s="113">
        <v>98426</v>
      </c>
      <c r="G64" s="113">
        <v>-42310</v>
      </c>
      <c r="H64" s="113">
        <v>-91328</v>
      </c>
      <c r="I64" s="113">
        <v>40241</v>
      </c>
      <c r="J64" s="113">
        <v>39890</v>
      </c>
      <c r="K64" s="695">
        <v>-38564</v>
      </c>
      <c r="L64" s="696">
        <v>12012</v>
      </c>
      <c r="M64" s="290">
        <v>-2902</v>
      </c>
    </row>
    <row r="65" spans="2:13" ht="26.25" customHeight="1">
      <c r="B65" s="82" t="s">
        <v>498</v>
      </c>
      <c r="C65" s="62"/>
      <c r="D65" s="113">
        <v>310441</v>
      </c>
      <c r="E65" s="113">
        <v>401240</v>
      </c>
      <c r="F65" s="113">
        <v>409266</v>
      </c>
      <c r="G65" s="113">
        <v>506254</v>
      </c>
      <c r="H65" s="113">
        <v>464273</v>
      </c>
      <c r="I65" s="113">
        <v>373883</v>
      </c>
      <c r="J65" s="113">
        <v>414419</v>
      </c>
      <c r="K65" s="695">
        <v>454262</v>
      </c>
      <c r="L65" s="696">
        <v>415261</v>
      </c>
      <c r="M65" s="290">
        <v>427274</v>
      </c>
    </row>
    <row r="66" spans="2:13" ht="43.5" customHeight="1" thickBot="1">
      <c r="B66" s="812" t="s">
        <v>499</v>
      </c>
      <c r="C66" s="813"/>
      <c r="D66" s="114">
        <v>4840</v>
      </c>
      <c r="E66" s="114">
        <v>-162</v>
      </c>
      <c r="F66" s="114">
        <v>-1438</v>
      </c>
      <c r="G66" s="114">
        <v>329</v>
      </c>
      <c r="H66" s="114">
        <v>939</v>
      </c>
      <c r="I66" s="114">
        <v>294</v>
      </c>
      <c r="J66" s="114">
        <v>-48</v>
      </c>
      <c r="K66" s="697">
        <v>-436</v>
      </c>
      <c r="L66" s="698" t="s">
        <v>288</v>
      </c>
      <c r="M66" s="370" t="s">
        <v>288</v>
      </c>
    </row>
    <row r="67" spans="2:13" ht="26.25" customHeight="1" thickTop="1">
      <c r="B67" s="83" t="s">
        <v>500</v>
      </c>
      <c r="C67" s="61"/>
      <c r="D67" s="115">
        <v>401240</v>
      </c>
      <c r="E67" s="115">
        <v>409266</v>
      </c>
      <c r="F67" s="115">
        <v>506254</v>
      </c>
      <c r="G67" s="115">
        <v>464273</v>
      </c>
      <c r="H67" s="115">
        <v>373883</v>
      </c>
      <c r="I67" s="115">
        <v>414419</v>
      </c>
      <c r="J67" s="115">
        <v>454262</v>
      </c>
      <c r="K67" s="699">
        <v>415261</v>
      </c>
      <c r="L67" s="700">
        <v>427274</v>
      </c>
      <c r="M67" s="291">
        <v>424371</v>
      </c>
    </row>
    <row r="68" spans="2:13" ht="60" customHeight="1">
      <c r="B68" s="805" t="s">
        <v>566</v>
      </c>
      <c r="C68" s="805"/>
      <c r="D68" s="805"/>
      <c r="E68" s="805"/>
      <c r="F68" s="805"/>
      <c r="G68" s="805"/>
      <c r="H68" s="805"/>
      <c r="I68" s="805"/>
      <c r="J68" s="805"/>
      <c r="K68" s="805"/>
      <c r="L68" s="805"/>
      <c r="M68" s="805"/>
    </row>
    <row r="69" ht="24.75" customHeight="1"/>
    <row r="70" ht="8.25" customHeight="1"/>
    <row r="71" ht="10.5" customHeight="1"/>
    <row r="72" ht="10.5" customHeight="1"/>
    <row r="73" ht="10.5" customHeight="1"/>
  </sheetData>
  <sheetProtection/>
  <mergeCells count="13">
    <mergeCell ref="B68:M68"/>
    <mergeCell ref="I3:I4"/>
    <mergeCell ref="J3:J4"/>
    <mergeCell ref="K3:K4"/>
    <mergeCell ref="L3:L4"/>
    <mergeCell ref="M3:M4"/>
    <mergeCell ref="B66:C66"/>
    <mergeCell ref="B3:C4"/>
    <mergeCell ref="D3:D4"/>
    <mergeCell ref="E3:E4"/>
    <mergeCell ref="F3:F4"/>
    <mergeCell ref="G3:G4"/>
    <mergeCell ref="H3:H4"/>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G62"/>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7" width="16.625" style="29" customWidth="1"/>
    <col min="8" max="16384" width="9.00390625" style="29" customWidth="1"/>
  </cols>
  <sheetData>
    <row r="1" spans="1:7" ht="22.5" customHeight="1">
      <c r="A1" s="40" t="s">
        <v>501</v>
      </c>
      <c r="B1" s="40"/>
      <c r="D1" s="101"/>
      <c r="F1" s="101"/>
      <c r="G1" s="101" t="s">
        <v>528</v>
      </c>
    </row>
    <row r="2" ht="7.5" customHeight="1">
      <c r="B2" s="31"/>
    </row>
    <row r="3" spans="2:7" s="32" customFormat="1" ht="15.75" customHeight="1">
      <c r="B3" s="799"/>
      <c r="C3" s="800"/>
      <c r="D3" s="808" t="s">
        <v>37</v>
      </c>
      <c r="E3" s="814" t="s">
        <v>97</v>
      </c>
      <c r="F3" s="818" t="s">
        <v>515</v>
      </c>
      <c r="G3" s="810" t="s">
        <v>557</v>
      </c>
    </row>
    <row r="4" spans="2:7" s="32" customFormat="1" ht="21.75" customHeight="1">
      <c r="B4" s="801"/>
      <c r="C4" s="802"/>
      <c r="D4" s="809"/>
      <c r="E4" s="804"/>
      <c r="F4" s="809"/>
      <c r="G4" s="811"/>
    </row>
    <row r="5" spans="2:7" ht="25.5" customHeight="1">
      <c r="B5" s="77" t="s">
        <v>170</v>
      </c>
      <c r="C5" s="33"/>
      <c r="D5" s="358"/>
      <c r="E5" s="682"/>
      <c r="F5" s="358"/>
      <c r="G5" s="287"/>
    </row>
    <row r="6" spans="2:7" s="30" customFormat="1" ht="24" customHeight="1">
      <c r="B6" s="54"/>
      <c r="C6" s="78" t="s">
        <v>171</v>
      </c>
      <c r="D6" s="346">
        <v>1722</v>
      </c>
      <c r="E6" s="652">
        <v>16993</v>
      </c>
      <c r="F6" s="346">
        <v>32083</v>
      </c>
      <c r="G6" s="246">
        <v>37650</v>
      </c>
    </row>
    <row r="7" spans="2:7" s="30" customFormat="1" ht="24" customHeight="1">
      <c r="B7" s="54"/>
      <c r="C7" s="79" t="s">
        <v>70</v>
      </c>
      <c r="D7" s="347">
        <v>29529</v>
      </c>
      <c r="E7" s="105">
        <v>31047</v>
      </c>
      <c r="F7" s="347">
        <v>36100</v>
      </c>
      <c r="G7" s="247">
        <v>31683</v>
      </c>
    </row>
    <row r="8" spans="2:7" s="30" customFormat="1" ht="24" customHeight="1">
      <c r="B8" s="54"/>
      <c r="C8" s="81" t="s">
        <v>231</v>
      </c>
      <c r="D8" s="347">
        <v>3190</v>
      </c>
      <c r="E8" s="105">
        <v>11549</v>
      </c>
      <c r="F8" s="347">
        <v>19461</v>
      </c>
      <c r="G8" s="247">
        <v>17446</v>
      </c>
    </row>
    <row r="9" spans="2:7" s="30" customFormat="1" ht="24" customHeight="1">
      <c r="B9" s="54"/>
      <c r="C9" s="81" t="s">
        <v>173</v>
      </c>
      <c r="D9" s="347">
        <v>15311</v>
      </c>
      <c r="E9" s="105">
        <v>13225</v>
      </c>
      <c r="F9" s="347">
        <v>10641</v>
      </c>
      <c r="G9" s="247">
        <v>9579</v>
      </c>
    </row>
    <row r="10" spans="2:7" s="30" customFormat="1" ht="24" customHeight="1">
      <c r="B10" s="54"/>
      <c r="C10" s="81" t="s">
        <v>174</v>
      </c>
      <c r="D10" s="347">
        <v>-16296</v>
      </c>
      <c r="E10" s="105">
        <v>-15784</v>
      </c>
      <c r="F10" s="347">
        <v>-30979</v>
      </c>
      <c r="G10" s="247">
        <v>-28613</v>
      </c>
    </row>
    <row r="11" spans="2:7" s="30" customFormat="1" ht="24" customHeight="1">
      <c r="B11" s="54"/>
      <c r="C11" s="79" t="s">
        <v>175</v>
      </c>
      <c r="D11" s="347">
        <v>-1839</v>
      </c>
      <c r="E11" s="105">
        <v>-2209</v>
      </c>
      <c r="F11" s="347">
        <v>-6132</v>
      </c>
      <c r="G11" s="247">
        <v>-1058</v>
      </c>
    </row>
    <row r="12" spans="2:7" s="30" customFormat="1" ht="24" customHeight="1">
      <c r="B12" s="54"/>
      <c r="C12" s="79" t="s">
        <v>176</v>
      </c>
      <c r="D12" s="347">
        <v>56735</v>
      </c>
      <c r="E12" s="105">
        <v>11058</v>
      </c>
      <c r="F12" s="347">
        <v>11949</v>
      </c>
      <c r="G12" s="247">
        <v>14933</v>
      </c>
    </row>
    <row r="13" spans="2:7" s="30" customFormat="1" ht="24" customHeight="1">
      <c r="B13" s="54"/>
      <c r="C13" s="79" t="s">
        <v>177</v>
      </c>
      <c r="D13" s="347">
        <v>-8089</v>
      </c>
      <c r="E13" s="105">
        <v>40625</v>
      </c>
      <c r="F13" s="347">
        <v>4226</v>
      </c>
      <c r="G13" s="247">
        <v>-18583</v>
      </c>
    </row>
    <row r="14" spans="2:7" s="30" customFormat="1" ht="24" customHeight="1">
      <c r="B14" s="54"/>
      <c r="C14" s="81" t="s">
        <v>178</v>
      </c>
      <c r="D14" s="347">
        <v>-16765</v>
      </c>
      <c r="E14" s="105">
        <v>-709</v>
      </c>
      <c r="F14" s="347">
        <v>-6151</v>
      </c>
      <c r="G14" s="247">
        <v>31396</v>
      </c>
    </row>
    <row r="15" spans="2:7" s="30" customFormat="1" ht="24" customHeight="1">
      <c r="B15" s="54"/>
      <c r="C15" s="81" t="s">
        <v>179</v>
      </c>
      <c r="D15" s="347">
        <v>35373</v>
      </c>
      <c r="E15" s="105">
        <v>-30116</v>
      </c>
      <c r="F15" s="347">
        <v>-10640</v>
      </c>
      <c r="G15" s="247">
        <v>-27908</v>
      </c>
    </row>
    <row r="16" spans="2:7" s="30" customFormat="1" ht="24" customHeight="1">
      <c r="B16" s="54"/>
      <c r="C16" s="81" t="s">
        <v>180</v>
      </c>
      <c r="D16" s="347">
        <v>455</v>
      </c>
      <c r="E16" s="105">
        <v>985</v>
      </c>
      <c r="F16" s="347">
        <v>390</v>
      </c>
      <c r="G16" s="247">
        <v>674</v>
      </c>
    </row>
    <row r="17" spans="2:7" ht="24" customHeight="1">
      <c r="B17" s="55"/>
      <c r="C17" s="80" t="s">
        <v>172</v>
      </c>
      <c r="D17" s="348">
        <v>11224</v>
      </c>
      <c r="E17" s="656">
        <v>-1839</v>
      </c>
      <c r="F17" s="348">
        <v>-1451</v>
      </c>
      <c r="G17" s="248">
        <v>-19792</v>
      </c>
    </row>
    <row r="18" spans="2:7" ht="24" customHeight="1">
      <c r="B18" s="55"/>
      <c r="C18" s="265" t="s">
        <v>72</v>
      </c>
      <c r="D18" s="359">
        <v>110550</v>
      </c>
      <c r="E18" s="689">
        <v>74825</v>
      </c>
      <c r="F18" s="359">
        <v>59498</v>
      </c>
      <c r="G18" s="288">
        <v>47408</v>
      </c>
    </row>
    <row r="19" spans="2:7" ht="24" customHeight="1">
      <c r="B19" s="54"/>
      <c r="C19" s="17" t="s">
        <v>181</v>
      </c>
      <c r="D19" s="354">
        <v>5583</v>
      </c>
      <c r="E19" s="110">
        <v>5082</v>
      </c>
      <c r="F19" s="354">
        <v>5225</v>
      </c>
      <c r="G19" s="252">
        <v>4709</v>
      </c>
    </row>
    <row r="20" spans="2:7" ht="24" customHeight="1">
      <c r="B20" s="54"/>
      <c r="C20" s="79" t="s">
        <v>184</v>
      </c>
      <c r="D20" s="347">
        <v>12457</v>
      </c>
      <c r="E20" s="105">
        <v>13777</v>
      </c>
      <c r="F20" s="347">
        <v>16424</v>
      </c>
      <c r="G20" s="247">
        <v>18439</v>
      </c>
    </row>
    <row r="21" spans="2:7" ht="24" customHeight="1">
      <c r="B21" s="54"/>
      <c r="C21" s="79" t="s">
        <v>182</v>
      </c>
      <c r="D21" s="105">
        <v>-24217</v>
      </c>
      <c r="E21" s="105">
        <v>-21840</v>
      </c>
      <c r="F21" s="347">
        <v>-20308</v>
      </c>
      <c r="G21" s="247">
        <v>-19261</v>
      </c>
    </row>
    <row r="22" spans="2:7" ht="24" customHeight="1">
      <c r="B22" s="55"/>
      <c r="C22" s="265" t="s">
        <v>183</v>
      </c>
      <c r="D22" s="359">
        <v>-15650</v>
      </c>
      <c r="E22" s="689">
        <v>-16722</v>
      </c>
      <c r="F22" s="359">
        <v>-13842</v>
      </c>
      <c r="G22" s="288">
        <v>-12186</v>
      </c>
    </row>
    <row r="23" spans="2:7" s="35" customFormat="1" ht="25.5" customHeight="1">
      <c r="B23" s="56" t="s">
        <v>185</v>
      </c>
      <c r="C23" s="34"/>
      <c r="D23" s="349">
        <v>88723</v>
      </c>
      <c r="E23" s="106">
        <v>55124</v>
      </c>
      <c r="F23" s="349">
        <v>46997</v>
      </c>
      <c r="G23" s="249">
        <v>39109</v>
      </c>
    </row>
    <row r="24" spans="2:7" ht="36" customHeight="1">
      <c r="B24" s="77" t="s">
        <v>186</v>
      </c>
      <c r="C24" s="33"/>
      <c r="D24" s="354"/>
      <c r="E24" s="110"/>
      <c r="F24" s="354"/>
      <c r="G24" s="252"/>
    </row>
    <row r="25" spans="2:7" s="30" customFormat="1" ht="24" customHeight="1">
      <c r="B25" s="54"/>
      <c r="C25" s="78" t="s">
        <v>187</v>
      </c>
      <c r="D25" s="346">
        <v>-34101</v>
      </c>
      <c r="E25" s="652">
        <v>-29473</v>
      </c>
      <c r="F25" s="346">
        <v>-23579</v>
      </c>
      <c r="G25" s="246">
        <v>-31258</v>
      </c>
    </row>
    <row r="26" spans="2:7" s="30" customFormat="1" ht="24" customHeight="1">
      <c r="B26" s="54"/>
      <c r="C26" s="79" t="s">
        <v>192</v>
      </c>
      <c r="D26" s="347">
        <v>12655</v>
      </c>
      <c r="E26" s="105">
        <v>14384</v>
      </c>
      <c r="F26" s="347">
        <v>13578</v>
      </c>
      <c r="G26" s="247">
        <v>767</v>
      </c>
    </row>
    <row r="27" spans="2:7" s="30" customFormat="1" ht="24" customHeight="1">
      <c r="B27" s="54"/>
      <c r="C27" s="79" t="s">
        <v>188</v>
      </c>
      <c r="D27" s="347">
        <v>-6978</v>
      </c>
      <c r="E27" s="105">
        <v>-8310</v>
      </c>
      <c r="F27" s="347">
        <v>-4522</v>
      </c>
      <c r="G27" s="247">
        <v>-3566</v>
      </c>
    </row>
    <row r="28" spans="2:7" s="30" customFormat="1" ht="24" customHeight="1">
      <c r="B28" s="54"/>
      <c r="C28" s="79" t="s">
        <v>189</v>
      </c>
      <c r="D28" s="347">
        <v>2646</v>
      </c>
      <c r="E28" s="105">
        <v>3400</v>
      </c>
      <c r="F28" s="347">
        <v>-1706</v>
      </c>
      <c r="G28" s="247">
        <v>2470</v>
      </c>
    </row>
    <row r="29" spans="2:7" s="30" customFormat="1" ht="24" customHeight="1">
      <c r="B29" s="54"/>
      <c r="C29" s="79" t="s">
        <v>190</v>
      </c>
      <c r="D29" s="347">
        <v>-13492</v>
      </c>
      <c r="E29" s="105">
        <v>-11704</v>
      </c>
      <c r="F29" s="347">
        <v>-3423</v>
      </c>
      <c r="G29" s="247">
        <v>-4174</v>
      </c>
    </row>
    <row r="30" spans="2:7" s="30" customFormat="1" ht="24" customHeight="1">
      <c r="B30" s="54"/>
      <c r="C30" s="79" t="s">
        <v>41</v>
      </c>
      <c r="D30" s="347">
        <v>969</v>
      </c>
      <c r="E30" s="105">
        <v>2399</v>
      </c>
      <c r="F30" s="347">
        <v>5202</v>
      </c>
      <c r="G30" s="247">
        <v>1165</v>
      </c>
    </row>
    <row r="31" spans="2:7" s="30" customFormat="1" ht="24" customHeight="1">
      <c r="B31" s="54"/>
      <c r="C31" s="79" t="s">
        <v>191</v>
      </c>
      <c r="D31" s="347">
        <v>-2340</v>
      </c>
      <c r="E31" s="105">
        <v>-5624</v>
      </c>
      <c r="F31" s="347">
        <v>-7024</v>
      </c>
      <c r="G31" s="247">
        <v>-5222</v>
      </c>
    </row>
    <row r="32" spans="2:7" s="30" customFormat="1" ht="24" customHeight="1">
      <c r="B32" s="54"/>
      <c r="C32" s="79" t="s">
        <v>193</v>
      </c>
      <c r="D32" s="347">
        <v>-707</v>
      </c>
      <c r="E32" s="105">
        <v>1530</v>
      </c>
      <c r="F32" s="347">
        <v>232</v>
      </c>
      <c r="G32" s="247">
        <v>10</v>
      </c>
    </row>
    <row r="33" spans="2:7" s="30" customFormat="1" ht="24" customHeight="1">
      <c r="B33" s="54"/>
      <c r="C33" s="79" t="s">
        <v>194</v>
      </c>
      <c r="D33" s="347">
        <v>-4144</v>
      </c>
      <c r="E33" s="105">
        <v>-2646</v>
      </c>
      <c r="F33" s="347">
        <v>-23658</v>
      </c>
      <c r="G33" s="247">
        <v>-8455</v>
      </c>
    </row>
    <row r="34" spans="2:7" s="30" customFormat="1" ht="24" customHeight="1">
      <c r="B34" s="54"/>
      <c r="C34" s="79" t="s">
        <v>195</v>
      </c>
      <c r="D34" s="347">
        <v>10311</v>
      </c>
      <c r="E34" s="105">
        <v>17831</v>
      </c>
      <c r="F34" s="347">
        <v>7910</v>
      </c>
      <c r="G34" s="247">
        <v>10681</v>
      </c>
    </row>
    <row r="35" spans="2:7" s="30" customFormat="1" ht="24" customHeight="1">
      <c r="B35" s="54"/>
      <c r="C35" s="79" t="s">
        <v>196</v>
      </c>
      <c r="D35" s="347">
        <v>-7098</v>
      </c>
      <c r="E35" s="105">
        <v>6559</v>
      </c>
      <c r="F35" s="347">
        <v>12521</v>
      </c>
      <c r="G35" s="247">
        <v>23791</v>
      </c>
    </row>
    <row r="36" spans="2:7" s="35" customFormat="1" ht="25.5" customHeight="1">
      <c r="B36" s="267" t="s">
        <v>197</v>
      </c>
      <c r="C36" s="34"/>
      <c r="D36" s="349">
        <v>-42280</v>
      </c>
      <c r="E36" s="106">
        <v>-11652</v>
      </c>
      <c r="F36" s="349">
        <v>-24469</v>
      </c>
      <c r="G36" s="249">
        <v>-13792</v>
      </c>
    </row>
    <row r="37" spans="2:7" ht="11.25" customHeight="1">
      <c r="B37" s="54"/>
      <c r="C37" s="36"/>
      <c r="D37" s="354"/>
      <c r="E37" s="110"/>
      <c r="F37" s="354"/>
      <c r="G37" s="252"/>
    </row>
    <row r="38" spans="2:7" s="38" customFormat="1" ht="25.5" customHeight="1">
      <c r="B38" s="56" t="s">
        <v>42</v>
      </c>
      <c r="C38" s="37"/>
      <c r="D38" s="361">
        <v>46443</v>
      </c>
      <c r="E38" s="693">
        <v>43472</v>
      </c>
      <c r="F38" s="361">
        <v>22528</v>
      </c>
      <c r="G38" s="289">
        <v>25317</v>
      </c>
    </row>
    <row r="39" spans="2:7" ht="9" customHeight="1">
      <c r="B39" s="54"/>
      <c r="C39" s="36"/>
      <c r="D39" s="354"/>
      <c r="E39" s="110"/>
      <c r="F39" s="354"/>
      <c r="G39" s="252"/>
    </row>
    <row r="40" spans="2:7" ht="27" customHeight="1">
      <c r="B40" s="77" t="s">
        <v>198</v>
      </c>
      <c r="C40" s="12"/>
      <c r="D40" s="354"/>
      <c r="E40" s="110"/>
      <c r="F40" s="354"/>
      <c r="G40" s="252"/>
    </row>
    <row r="41" spans="2:7" s="30" customFormat="1" ht="24" customHeight="1">
      <c r="B41" s="54"/>
      <c r="C41" s="78" t="s">
        <v>199</v>
      </c>
      <c r="D41" s="346">
        <v>8797</v>
      </c>
      <c r="E41" s="652">
        <v>-10928</v>
      </c>
      <c r="F41" s="346">
        <v>-14714</v>
      </c>
      <c r="G41" s="246">
        <v>-29012</v>
      </c>
    </row>
    <row r="42" spans="2:7" s="30" customFormat="1" ht="24" customHeight="1">
      <c r="B42" s="54"/>
      <c r="C42" s="79" t="s">
        <v>200</v>
      </c>
      <c r="D42" s="347">
        <v>127338</v>
      </c>
      <c r="E42" s="105">
        <v>236109</v>
      </c>
      <c r="F42" s="347">
        <v>170858</v>
      </c>
      <c r="G42" s="247">
        <v>163996</v>
      </c>
    </row>
    <row r="43" spans="2:7" s="30" customFormat="1" ht="24" customHeight="1">
      <c r="B43" s="54"/>
      <c r="C43" s="79" t="s">
        <v>201</v>
      </c>
      <c r="D43" s="347">
        <v>-134014</v>
      </c>
      <c r="E43" s="105">
        <v>-248449</v>
      </c>
      <c r="F43" s="347">
        <v>-178687</v>
      </c>
      <c r="G43" s="247">
        <v>-179780</v>
      </c>
    </row>
    <row r="44" spans="2:7" s="30" customFormat="1" ht="24" customHeight="1">
      <c r="B44" s="54"/>
      <c r="C44" s="79" t="s">
        <v>43</v>
      </c>
      <c r="D44" s="347">
        <v>39800</v>
      </c>
      <c r="E44" s="105">
        <v>9953</v>
      </c>
      <c r="F44" s="347">
        <v>29862</v>
      </c>
      <c r="G44" s="247">
        <v>29820</v>
      </c>
    </row>
    <row r="45" spans="2:7" s="30" customFormat="1" ht="24" customHeight="1">
      <c r="B45" s="54"/>
      <c r="C45" s="79" t="s">
        <v>44</v>
      </c>
      <c r="D45" s="347">
        <v>-67719</v>
      </c>
      <c r="E45" s="105">
        <v>-35000</v>
      </c>
      <c r="F45" s="347">
        <v>-30000</v>
      </c>
      <c r="G45" s="247">
        <v>-20000</v>
      </c>
    </row>
    <row r="46" spans="2:7" s="30" customFormat="1" ht="24" customHeight="1">
      <c r="B46" s="54"/>
      <c r="C46" s="79" t="s">
        <v>202</v>
      </c>
      <c r="D46" s="347">
        <v>7249</v>
      </c>
      <c r="E46" s="105" t="s">
        <v>221</v>
      </c>
      <c r="F46" s="347" t="s">
        <v>517</v>
      </c>
      <c r="G46" s="247" t="s">
        <v>542</v>
      </c>
    </row>
    <row r="47" spans="2:7" s="30" customFormat="1" ht="24" customHeight="1">
      <c r="B47" s="54"/>
      <c r="C47" s="81" t="s">
        <v>203</v>
      </c>
      <c r="D47" s="347">
        <v>-5756</v>
      </c>
      <c r="E47" s="105">
        <v>-468</v>
      </c>
      <c r="F47" s="745">
        <v>-0.1</v>
      </c>
      <c r="G47" s="705">
        <v>-129</v>
      </c>
    </row>
    <row r="48" spans="2:7" s="30" customFormat="1" ht="24" customHeight="1">
      <c r="B48" s="54"/>
      <c r="C48" s="81" t="s">
        <v>204</v>
      </c>
      <c r="D48" s="347">
        <v>1261</v>
      </c>
      <c r="E48" s="105">
        <v>71</v>
      </c>
      <c r="F48" s="347">
        <v>104</v>
      </c>
      <c r="G48" s="247">
        <v>3209</v>
      </c>
    </row>
    <row r="49" spans="2:7" s="30" customFormat="1" ht="24" customHeight="1">
      <c r="B49" s="54"/>
      <c r="C49" s="81" t="s">
        <v>73</v>
      </c>
      <c r="D49" s="347">
        <v>-11</v>
      </c>
      <c r="E49" s="105">
        <v>-1</v>
      </c>
      <c r="F49" s="745">
        <v>-11</v>
      </c>
      <c r="G49" s="705">
        <v>-2</v>
      </c>
    </row>
    <row r="50" spans="2:7" s="30" customFormat="1" ht="24" customHeight="1">
      <c r="B50" s="54"/>
      <c r="C50" s="79" t="s">
        <v>205</v>
      </c>
      <c r="D50" s="347">
        <v>-3753</v>
      </c>
      <c r="E50" s="105">
        <v>-3753</v>
      </c>
      <c r="F50" s="347">
        <v>-4378</v>
      </c>
      <c r="G50" s="247">
        <v>-5629</v>
      </c>
    </row>
    <row r="51" spans="2:7" s="30" customFormat="1" ht="24" customHeight="1">
      <c r="B51" s="54"/>
      <c r="C51" s="266" t="s">
        <v>206</v>
      </c>
      <c r="D51" s="360">
        <v>-1801</v>
      </c>
      <c r="E51" s="677">
        <v>-1659</v>
      </c>
      <c r="F51" s="360">
        <v>-1805</v>
      </c>
      <c r="G51" s="254">
        <v>-2320</v>
      </c>
    </row>
    <row r="52" spans="2:7" ht="24" customHeight="1">
      <c r="B52" s="55"/>
      <c r="C52" s="80" t="s">
        <v>196</v>
      </c>
      <c r="D52" s="348">
        <v>-922</v>
      </c>
      <c r="E52" s="656">
        <v>-2050</v>
      </c>
      <c r="F52" s="348">
        <v>-2160</v>
      </c>
      <c r="G52" s="248">
        <v>-2752</v>
      </c>
    </row>
    <row r="53" spans="2:7" s="35" customFormat="1" ht="26.25" customHeight="1">
      <c r="B53" s="267" t="s">
        <v>207</v>
      </c>
      <c r="C53" s="34"/>
      <c r="D53" s="349">
        <v>-29530</v>
      </c>
      <c r="E53" s="106">
        <v>-56177</v>
      </c>
      <c r="F53" s="349">
        <v>-30931</v>
      </c>
      <c r="G53" s="249">
        <v>-42600</v>
      </c>
    </row>
    <row r="54" spans="2:7" ht="26.25" customHeight="1">
      <c r="B54" s="82" t="s">
        <v>45</v>
      </c>
      <c r="C54" s="62"/>
      <c r="D54" s="113">
        <v>16913</v>
      </c>
      <c r="E54" s="113">
        <v>-12706</v>
      </c>
      <c r="F54" s="696">
        <v>-8403</v>
      </c>
      <c r="G54" s="290">
        <v>-17282</v>
      </c>
    </row>
    <row r="55" spans="2:7" ht="26.25" customHeight="1">
      <c r="B55" s="82" t="s">
        <v>208</v>
      </c>
      <c r="C55" s="62"/>
      <c r="D55" s="113">
        <v>411632</v>
      </c>
      <c r="E55" s="113">
        <v>425595</v>
      </c>
      <c r="F55" s="696">
        <v>424371</v>
      </c>
      <c r="G55" s="290">
        <v>420658</v>
      </c>
    </row>
    <row r="56" spans="2:7" ht="26.25" customHeight="1" thickBot="1">
      <c r="B56" s="812" t="s">
        <v>209</v>
      </c>
      <c r="C56" s="815"/>
      <c r="D56" s="114">
        <v>-2950</v>
      </c>
      <c r="E56" s="702">
        <v>11481</v>
      </c>
      <c r="F56" s="746">
        <v>4690</v>
      </c>
      <c r="G56" s="370">
        <v>372</v>
      </c>
    </row>
    <row r="57" spans="2:7" ht="26.25" customHeight="1" thickBot="1" thickTop="1">
      <c r="B57" s="83" t="s">
        <v>210</v>
      </c>
      <c r="C57" s="61"/>
      <c r="D57" s="115">
        <v>425595</v>
      </c>
      <c r="E57" s="703">
        <v>424371</v>
      </c>
      <c r="F57" s="747">
        <v>420658</v>
      </c>
      <c r="G57" s="704">
        <v>403748</v>
      </c>
    </row>
    <row r="58" spans="2:5" ht="24.75" customHeight="1" thickTop="1">
      <c r="B58" s="816" t="s">
        <v>522</v>
      </c>
      <c r="C58" s="816"/>
      <c r="D58" s="816"/>
      <c r="E58" s="816"/>
    </row>
    <row r="59" spans="2:5" ht="24.75" customHeight="1">
      <c r="B59" s="817"/>
      <c r="C59" s="817"/>
      <c r="D59" s="817"/>
      <c r="E59" s="817"/>
    </row>
    <row r="60" spans="2:5" ht="8.25" customHeight="1">
      <c r="B60" s="817"/>
      <c r="C60" s="817"/>
      <c r="D60" s="817"/>
      <c r="E60" s="817"/>
    </row>
    <row r="61" spans="2:5" ht="10.5" customHeight="1">
      <c r="B61" s="817"/>
      <c r="C61" s="817"/>
      <c r="D61" s="817"/>
      <c r="E61" s="817"/>
    </row>
    <row r="62" spans="2:5" ht="10.5" customHeight="1">
      <c r="B62" s="817"/>
      <c r="C62" s="817"/>
      <c r="D62" s="817"/>
      <c r="E62" s="817"/>
    </row>
    <row r="63" ht="10.5" customHeight="1"/>
  </sheetData>
  <sheetProtection/>
  <mergeCells count="7">
    <mergeCell ref="G3:G4"/>
    <mergeCell ref="D3:D4"/>
    <mergeCell ref="E3:E4"/>
    <mergeCell ref="B56:C56"/>
    <mergeCell ref="B3:C4"/>
    <mergeCell ref="B58:E62"/>
    <mergeCell ref="F3:F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502</v>
      </c>
      <c r="B1" s="63"/>
      <c r="C1" s="174"/>
      <c r="D1" s="174"/>
      <c r="E1" s="175"/>
      <c r="F1" s="175"/>
      <c r="G1" s="175"/>
      <c r="H1" s="175"/>
      <c r="I1" s="1"/>
      <c r="J1" s="1"/>
      <c r="K1" s="1"/>
      <c r="L1" s="1"/>
      <c r="M1" s="1"/>
      <c r="N1" s="1"/>
      <c r="O1" s="1"/>
      <c r="P1" s="1"/>
      <c r="Q1" s="1"/>
    </row>
    <row r="2" spans="2:19" ht="30">
      <c r="B2" s="3"/>
      <c r="C2" s="174"/>
      <c r="D2" s="174"/>
      <c r="I2" s="175"/>
      <c r="J2" s="175"/>
      <c r="L2" s="116"/>
      <c r="M2" s="116"/>
      <c r="N2" s="116" t="s">
        <v>74</v>
      </c>
      <c r="P2" s="102"/>
      <c r="Q2" s="1"/>
      <c r="S2" s="116"/>
    </row>
    <row r="3" spans="2:14" s="4" customFormat="1" ht="49.5" customHeight="1">
      <c r="B3" s="57"/>
      <c r="C3" s="840" t="s">
        <v>232</v>
      </c>
      <c r="D3" s="841"/>
      <c r="E3" s="841"/>
      <c r="F3" s="842"/>
      <c r="G3" s="836" t="s">
        <v>211</v>
      </c>
      <c r="H3" s="837"/>
      <c r="I3" s="837"/>
      <c r="J3" s="838"/>
      <c r="K3" s="836" t="s">
        <v>34</v>
      </c>
      <c r="L3" s="837"/>
      <c r="M3" s="837"/>
      <c r="N3" s="838"/>
    </row>
    <row r="4" spans="2:14" s="5" customFormat="1" ht="61.5" customHeight="1">
      <c r="B4" s="58"/>
      <c r="C4" s="819" t="s">
        <v>80</v>
      </c>
      <c r="D4" s="819" t="s">
        <v>97</v>
      </c>
      <c r="E4" s="819" t="s">
        <v>265</v>
      </c>
      <c r="F4" s="821" t="s">
        <v>554</v>
      </c>
      <c r="G4" s="819" t="s">
        <v>80</v>
      </c>
      <c r="H4" s="819" t="s">
        <v>97</v>
      </c>
      <c r="I4" s="819" t="s">
        <v>265</v>
      </c>
      <c r="J4" s="821" t="s">
        <v>554</v>
      </c>
      <c r="K4" s="819" t="s">
        <v>80</v>
      </c>
      <c r="L4" s="819" t="s">
        <v>97</v>
      </c>
      <c r="M4" s="819" t="s">
        <v>265</v>
      </c>
      <c r="N4" s="821" t="s">
        <v>554</v>
      </c>
    </row>
    <row r="5" spans="2:14" s="6" customFormat="1" ht="61.5" customHeight="1">
      <c r="B5" s="59"/>
      <c r="C5" s="820"/>
      <c r="D5" s="820"/>
      <c r="E5" s="820"/>
      <c r="F5" s="822"/>
      <c r="G5" s="820"/>
      <c r="H5" s="820"/>
      <c r="I5" s="820"/>
      <c r="J5" s="822"/>
      <c r="K5" s="820"/>
      <c r="L5" s="820"/>
      <c r="M5" s="820"/>
      <c r="N5" s="822"/>
    </row>
    <row r="6" spans="2:14" s="7" customFormat="1" ht="49.5" customHeight="1">
      <c r="B6" s="87" t="s">
        <v>23</v>
      </c>
      <c r="C6" s="295">
        <v>362.4</v>
      </c>
      <c r="D6" s="295">
        <v>328.1</v>
      </c>
      <c r="E6" s="295">
        <v>355.9</v>
      </c>
      <c r="F6" s="197">
        <v>344.3</v>
      </c>
      <c r="G6" s="295">
        <v>6.3</v>
      </c>
      <c r="H6" s="295">
        <v>-0.8</v>
      </c>
      <c r="I6" s="295">
        <v>-2.3</v>
      </c>
      <c r="J6" s="197">
        <v>10.3</v>
      </c>
      <c r="K6" s="295">
        <v>416.1</v>
      </c>
      <c r="L6" s="295">
        <v>399.8</v>
      </c>
      <c r="M6" s="295">
        <v>420.5</v>
      </c>
      <c r="N6" s="197">
        <v>460.5</v>
      </c>
    </row>
    <row r="7" spans="2:14" s="7" customFormat="1" ht="49.5" customHeight="1">
      <c r="B7" s="86" t="s">
        <v>24</v>
      </c>
      <c r="C7" s="296">
        <v>713.1</v>
      </c>
      <c r="D7" s="296">
        <v>588.1</v>
      </c>
      <c r="E7" s="296">
        <v>468.3</v>
      </c>
      <c r="F7" s="198">
        <v>446.1</v>
      </c>
      <c r="G7" s="296">
        <v>25.1</v>
      </c>
      <c r="H7" s="296">
        <v>12.7</v>
      </c>
      <c r="I7" s="296">
        <v>9.3</v>
      </c>
      <c r="J7" s="198">
        <v>0.8</v>
      </c>
      <c r="K7" s="296">
        <v>580.9</v>
      </c>
      <c r="L7" s="296">
        <v>559.7</v>
      </c>
      <c r="M7" s="296">
        <v>590.8</v>
      </c>
      <c r="N7" s="198">
        <v>623</v>
      </c>
    </row>
    <row r="8" spans="2:14" s="7" customFormat="1" ht="49.5" customHeight="1">
      <c r="B8" s="86" t="s">
        <v>25</v>
      </c>
      <c r="C8" s="296">
        <v>398.2</v>
      </c>
      <c r="D8" s="296">
        <v>345.3</v>
      </c>
      <c r="E8" s="296">
        <v>383.4</v>
      </c>
      <c r="F8" s="198">
        <v>427.3</v>
      </c>
      <c r="G8" s="296">
        <v>6.6</v>
      </c>
      <c r="H8" s="296">
        <v>3.2</v>
      </c>
      <c r="I8" s="296">
        <v>7.9</v>
      </c>
      <c r="J8" s="198">
        <v>6.3</v>
      </c>
      <c r="K8" s="296">
        <v>277.4</v>
      </c>
      <c r="L8" s="296">
        <v>274.6</v>
      </c>
      <c r="M8" s="296">
        <v>280.3</v>
      </c>
      <c r="N8" s="198">
        <v>290.1</v>
      </c>
    </row>
    <row r="9" spans="2:14" s="7" customFormat="1" ht="49.5" customHeight="1">
      <c r="B9" s="86" t="s">
        <v>2</v>
      </c>
      <c r="C9" s="296">
        <v>487.9</v>
      </c>
      <c r="D9" s="296">
        <v>435.3</v>
      </c>
      <c r="E9" s="296">
        <v>516.9</v>
      </c>
      <c r="F9" s="198">
        <v>531.4</v>
      </c>
      <c r="G9" s="296">
        <v>4.3</v>
      </c>
      <c r="H9" s="296">
        <v>7.4</v>
      </c>
      <c r="I9" s="296">
        <v>17.5</v>
      </c>
      <c r="J9" s="198">
        <v>6.8</v>
      </c>
      <c r="K9" s="296">
        <v>404.3</v>
      </c>
      <c r="L9" s="296">
        <v>420.5</v>
      </c>
      <c r="M9" s="296">
        <v>478.4</v>
      </c>
      <c r="N9" s="198">
        <v>491.3</v>
      </c>
    </row>
    <row r="10" spans="2:14" s="7" customFormat="1" ht="49.5" customHeight="1">
      <c r="B10" s="86" t="s">
        <v>3</v>
      </c>
      <c r="C10" s="296">
        <v>46.9</v>
      </c>
      <c r="D10" s="296">
        <v>53</v>
      </c>
      <c r="E10" s="296">
        <v>80.6</v>
      </c>
      <c r="F10" s="198">
        <v>62.5</v>
      </c>
      <c r="G10" s="296">
        <v>1</v>
      </c>
      <c r="H10" s="296">
        <v>0.8</v>
      </c>
      <c r="I10" s="296">
        <v>3.6</v>
      </c>
      <c r="J10" s="198">
        <v>8.7</v>
      </c>
      <c r="K10" s="296">
        <v>254.4</v>
      </c>
      <c r="L10" s="296">
        <v>262</v>
      </c>
      <c r="M10" s="296">
        <v>235</v>
      </c>
      <c r="N10" s="198">
        <v>227.8</v>
      </c>
    </row>
    <row r="11" spans="2:14" s="7" customFormat="1" ht="49.5" customHeight="1" thickBot="1">
      <c r="B11" s="87" t="s">
        <v>4</v>
      </c>
      <c r="C11" s="297">
        <v>-1.9</v>
      </c>
      <c r="D11" s="297">
        <v>-2</v>
      </c>
      <c r="E11" s="297">
        <v>-2</v>
      </c>
      <c r="F11" s="199">
        <v>-1.9</v>
      </c>
      <c r="G11" s="297">
        <v>-44.3</v>
      </c>
      <c r="H11" s="297">
        <v>-9.9</v>
      </c>
      <c r="I11" s="297">
        <v>-8.8</v>
      </c>
      <c r="J11" s="199">
        <v>0.2</v>
      </c>
      <c r="K11" s="299">
        <v>257.5</v>
      </c>
      <c r="L11" s="299">
        <v>233.5</v>
      </c>
      <c r="M11" s="297">
        <v>215.3</v>
      </c>
      <c r="N11" s="199">
        <v>204.7</v>
      </c>
    </row>
    <row r="12" spans="2:14" s="9" customFormat="1" ht="49.5" customHeight="1" thickTop="1">
      <c r="B12" s="88" t="s">
        <v>5</v>
      </c>
      <c r="C12" s="298">
        <v>2006.6</v>
      </c>
      <c r="D12" s="298">
        <v>1747.8</v>
      </c>
      <c r="E12" s="298">
        <v>1803.1</v>
      </c>
      <c r="F12" s="200">
        <v>1809.7</v>
      </c>
      <c r="G12" s="298">
        <v>-1</v>
      </c>
      <c r="H12" s="298">
        <v>13.4</v>
      </c>
      <c r="I12" s="298">
        <v>27.3</v>
      </c>
      <c r="J12" s="200">
        <v>33.1</v>
      </c>
      <c r="K12" s="298">
        <v>2190.7</v>
      </c>
      <c r="L12" s="298">
        <v>2150.1</v>
      </c>
      <c r="M12" s="298">
        <v>2220.2</v>
      </c>
      <c r="N12" s="200">
        <v>2297.4</v>
      </c>
    </row>
    <row r="13" spans="2:22" s="9" customFormat="1" ht="99.75" customHeight="1">
      <c r="B13" s="843" t="s">
        <v>214</v>
      </c>
      <c r="C13" s="843"/>
      <c r="D13" s="843"/>
      <c r="E13" s="843"/>
      <c r="F13" s="843"/>
      <c r="G13" s="843"/>
      <c r="H13" s="843"/>
      <c r="I13" s="843"/>
      <c r="J13" s="843"/>
      <c r="K13" s="843"/>
      <c r="L13" s="843"/>
      <c r="M13" s="843"/>
      <c r="N13" s="843"/>
      <c r="O13" s="843"/>
      <c r="P13" s="843"/>
      <c r="Q13" s="843"/>
      <c r="R13" s="843"/>
      <c r="S13" s="843"/>
      <c r="T13" s="843"/>
      <c r="U13" s="843"/>
      <c r="V13" s="843"/>
    </row>
    <row r="14" spans="1:17" ht="48.75" customHeight="1">
      <c r="A14" s="63" t="s">
        <v>530</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74</v>
      </c>
    </row>
    <row r="16" spans="2:22" s="4" customFormat="1" ht="49.5" customHeight="1">
      <c r="B16" s="57"/>
      <c r="C16" s="840" t="s">
        <v>0</v>
      </c>
      <c r="D16" s="841"/>
      <c r="E16" s="841"/>
      <c r="F16" s="842"/>
      <c r="G16" s="840" t="s">
        <v>21</v>
      </c>
      <c r="H16" s="841"/>
      <c r="I16" s="841"/>
      <c r="J16" s="842"/>
      <c r="K16" s="836" t="s">
        <v>1</v>
      </c>
      <c r="L16" s="837"/>
      <c r="M16" s="837"/>
      <c r="N16" s="838"/>
      <c r="O16" s="836" t="s">
        <v>22</v>
      </c>
      <c r="P16" s="837"/>
      <c r="Q16" s="837"/>
      <c r="R16" s="838"/>
      <c r="S16" s="836" t="s">
        <v>34</v>
      </c>
      <c r="T16" s="837"/>
      <c r="U16" s="837"/>
      <c r="V16" s="838"/>
    </row>
    <row r="17" spans="2:22" s="5" customFormat="1" ht="61.5" customHeight="1">
      <c r="B17" s="58"/>
      <c r="C17" s="825" t="s">
        <v>20</v>
      </c>
      <c r="D17" s="827" t="s">
        <v>35</v>
      </c>
      <c r="E17" s="819" t="s">
        <v>80</v>
      </c>
      <c r="F17" s="821" t="s">
        <v>100</v>
      </c>
      <c r="G17" s="825" t="s">
        <v>20</v>
      </c>
      <c r="H17" s="819" t="s">
        <v>35</v>
      </c>
      <c r="I17" s="819" t="s">
        <v>80</v>
      </c>
      <c r="J17" s="821" t="s">
        <v>100</v>
      </c>
      <c r="K17" s="825" t="s">
        <v>20</v>
      </c>
      <c r="L17" s="827" t="s">
        <v>35</v>
      </c>
      <c r="M17" s="819" t="s">
        <v>80</v>
      </c>
      <c r="N17" s="821" t="s">
        <v>100</v>
      </c>
      <c r="O17" s="825" t="s">
        <v>20</v>
      </c>
      <c r="P17" s="827" t="s">
        <v>35</v>
      </c>
      <c r="Q17" s="819" t="s">
        <v>80</v>
      </c>
      <c r="R17" s="821" t="s">
        <v>100</v>
      </c>
      <c r="S17" s="823" t="s">
        <v>20</v>
      </c>
      <c r="T17" s="819" t="s">
        <v>35</v>
      </c>
      <c r="U17" s="819" t="s">
        <v>80</v>
      </c>
      <c r="V17" s="821" t="s">
        <v>100</v>
      </c>
    </row>
    <row r="18" spans="2:22" s="6" customFormat="1" ht="61.5" customHeight="1">
      <c r="B18" s="59"/>
      <c r="C18" s="826"/>
      <c r="D18" s="828"/>
      <c r="E18" s="820"/>
      <c r="F18" s="822"/>
      <c r="G18" s="826"/>
      <c r="H18" s="820"/>
      <c r="I18" s="820"/>
      <c r="J18" s="822"/>
      <c r="K18" s="826"/>
      <c r="L18" s="828"/>
      <c r="M18" s="820"/>
      <c r="N18" s="822"/>
      <c r="O18" s="826"/>
      <c r="P18" s="828"/>
      <c r="Q18" s="820"/>
      <c r="R18" s="822"/>
      <c r="S18" s="824"/>
      <c r="T18" s="820"/>
      <c r="U18" s="820"/>
      <c r="V18" s="822"/>
    </row>
    <row r="19" spans="2:22" s="7" customFormat="1" ht="49.5" customHeight="1">
      <c r="B19" s="87" t="s">
        <v>23</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24</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25</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-3.4</v>
      </c>
      <c r="M23" s="296">
        <v>-2.4</v>
      </c>
      <c r="N23" s="198">
        <v>-5.4</v>
      </c>
      <c r="O23" s="210">
        <v>6.4</v>
      </c>
      <c r="P23" s="227">
        <v>2.5</v>
      </c>
      <c r="Q23" s="296">
        <v>-0.4</v>
      </c>
      <c r="R23" s="198">
        <v>2.6</v>
      </c>
      <c r="S23" s="210">
        <v>295.4</v>
      </c>
      <c r="T23" s="296">
        <v>264.9</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27</v>
      </c>
      <c r="P24" s="299" t="s">
        <v>27</v>
      </c>
      <c r="Q24" s="299" t="s">
        <v>15</v>
      </c>
      <c r="R24" s="229">
        <v>0.3</v>
      </c>
      <c r="S24" s="210">
        <v>300.4</v>
      </c>
      <c r="T24" s="297">
        <v>250.9</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101</v>
      </c>
      <c r="C26" s="8"/>
      <c r="D26" s="8"/>
      <c r="E26" s="8"/>
      <c r="F26" s="8"/>
      <c r="G26" s="8"/>
      <c r="H26" s="8"/>
      <c r="K26" s="208"/>
      <c r="L26" s="208"/>
    </row>
    <row r="27" spans="2:8" s="4" customFormat="1" ht="49.5" customHeight="1">
      <c r="B27" s="268" t="s">
        <v>75</v>
      </c>
      <c r="C27" s="1"/>
      <c r="D27" s="1"/>
      <c r="E27" s="1"/>
      <c r="F27" s="1"/>
      <c r="G27" s="1"/>
      <c r="H27" s="1"/>
    </row>
    <row r="28" spans="1:2" ht="48.75" customHeight="1">
      <c r="A28" s="63" t="s">
        <v>531</v>
      </c>
      <c r="B28" s="63"/>
    </row>
    <row r="29" spans="2:17" ht="30" customHeight="1">
      <c r="B29" s="3"/>
      <c r="E29" s="101"/>
      <c r="F29" s="101"/>
      <c r="G29" s="101"/>
      <c r="J29" s="101"/>
      <c r="K29" s="101"/>
      <c r="L29" s="101"/>
      <c r="Q29" s="116" t="s">
        <v>74</v>
      </c>
    </row>
    <row r="30" spans="1:17" ht="49.5" customHeight="1">
      <c r="A30" s="4"/>
      <c r="B30" s="57"/>
      <c r="C30" s="836" t="s">
        <v>46</v>
      </c>
      <c r="D30" s="837"/>
      <c r="E30" s="837"/>
      <c r="F30" s="837"/>
      <c r="G30" s="838"/>
      <c r="H30" s="836" t="s">
        <v>47</v>
      </c>
      <c r="I30" s="837"/>
      <c r="J30" s="837"/>
      <c r="K30" s="837"/>
      <c r="L30" s="838"/>
      <c r="M30" s="836" t="s">
        <v>48</v>
      </c>
      <c r="N30" s="837"/>
      <c r="O30" s="837"/>
      <c r="P30" s="837"/>
      <c r="Q30" s="838"/>
    </row>
    <row r="31" spans="1:17" ht="32.25" customHeight="1">
      <c r="A31" s="5"/>
      <c r="B31" s="58"/>
      <c r="C31" s="831" t="s">
        <v>94</v>
      </c>
      <c r="D31" s="831" t="s">
        <v>49</v>
      </c>
      <c r="E31" s="831" t="s">
        <v>50</v>
      </c>
      <c r="F31" s="831" t="s">
        <v>51</v>
      </c>
      <c r="G31" s="834" t="s">
        <v>52</v>
      </c>
      <c r="H31" s="831" t="s">
        <v>94</v>
      </c>
      <c r="I31" s="831" t="s">
        <v>49</v>
      </c>
      <c r="J31" s="831" t="s">
        <v>50</v>
      </c>
      <c r="K31" s="831" t="s">
        <v>51</v>
      </c>
      <c r="L31" s="834" t="s">
        <v>52</v>
      </c>
      <c r="M31" s="831" t="s">
        <v>94</v>
      </c>
      <c r="N31" s="831" t="s">
        <v>49</v>
      </c>
      <c r="O31" s="831" t="s">
        <v>50</v>
      </c>
      <c r="P31" s="831" t="s">
        <v>51</v>
      </c>
      <c r="Q31" s="834" t="s">
        <v>52</v>
      </c>
    </row>
    <row r="32" spans="1:17" ht="32.25" customHeight="1">
      <c r="A32" s="6"/>
      <c r="B32" s="59"/>
      <c r="C32" s="830"/>
      <c r="D32" s="830"/>
      <c r="E32" s="830"/>
      <c r="F32" s="830"/>
      <c r="G32" s="835"/>
      <c r="H32" s="830"/>
      <c r="I32" s="830"/>
      <c r="J32" s="830"/>
      <c r="K32" s="830"/>
      <c r="L32" s="835"/>
      <c r="M32" s="830"/>
      <c r="N32" s="830"/>
      <c r="O32" s="830"/>
      <c r="P32" s="830"/>
      <c r="Q32" s="835"/>
    </row>
    <row r="33" spans="1:17" ht="49.5" customHeight="1">
      <c r="A33" s="7"/>
      <c r="B33" s="84" t="s">
        <v>53</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54</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55</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56</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57</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58</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59</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60</v>
      </c>
      <c r="C40" s="170">
        <v>-425.4</v>
      </c>
      <c r="D40" s="170">
        <v>-425.3</v>
      </c>
      <c r="E40" s="170">
        <v>-442.3</v>
      </c>
      <c r="F40" s="170">
        <v>-489.3</v>
      </c>
      <c r="G40" s="171">
        <v>-346.9</v>
      </c>
      <c r="H40" s="170" t="s">
        <v>95</v>
      </c>
      <c r="I40" s="170">
        <v>-2.4</v>
      </c>
      <c r="J40" s="170">
        <v>-1.9</v>
      </c>
      <c r="K40" s="170" t="s">
        <v>61</v>
      </c>
      <c r="L40" s="171" t="s">
        <v>61</v>
      </c>
      <c r="M40" s="170">
        <v>-3.4</v>
      </c>
      <c r="N40" s="170">
        <v>0.8</v>
      </c>
      <c r="O40" s="170">
        <v>0.2</v>
      </c>
      <c r="P40" s="170">
        <v>2</v>
      </c>
      <c r="Q40" s="171">
        <v>4.4</v>
      </c>
    </row>
    <row r="41" spans="1:17" ht="49.5" customHeight="1" thickTop="1">
      <c r="A41" s="9"/>
      <c r="B41" s="88" t="s">
        <v>62</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836" t="s">
        <v>63</v>
      </c>
      <c r="D43" s="837"/>
      <c r="E43" s="837"/>
      <c r="F43" s="837"/>
      <c r="G43" s="838"/>
      <c r="H43" s="836" t="s">
        <v>64</v>
      </c>
      <c r="I43" s="837"/>
      <c r="J43" s="837"/>
      <c r="K43" s="837"/>
      <c r="L43" s="838"/>
      <c r="M43" s="4"/>
      <c r="N43" s="4"/>
      <c r="O43" s="4"/>
      <c r="P43" s="4"/>
      <c r="Q43" s="1"/>
    </row>
    <row r="44" spans="1:17" ht="32.25" customHeight="1">
      <c r="A44" s="5"/>
      <c r="B44" s="58"/>
      <c r="C44" s="831" t="s">
        <v>94</v>
      </c>
      <c r="D44" s="829" t="s">
        <v>49</v>
      </c>
      <c r="E44" s="829" t="s">
        <v>50</v>
      </c>
      <c r="F44" s="829" t="s">
        <v>51</v>
      </c>
      <c r="G44" s="839" t="s">
        <v>52</v>
      </c>
      <c r="H44" s="831" t="s">
        <v>94</v>
      </c>
      <c r="I44" s="831" t="s">
        <v>49</v>
      </c>
      <c r="J44" s="831" t="s">
        <v>50</v>
      </c>
      <c r="K44" s="831" t="s">
        <v>51</v>
      </c>
      <c r="L44" s="834" t="s">
        <v>52</v>
      </c>
      <c r="M44" s="5"/>
      <c r="N44" s="5"/>
      <c r="O44" s="5"/>
      <c r="P44" s="5"/>
      <c r="Q44" s="1"/>
    </row>
    <row r="45" spans="1:19" ht="32.25" customHeight="1">
      <c r="A45" s="6"/>
      <c r="B45" s="59"/>
      <c r="C45" s="830"/>
      <c r="D45" s="830"/>
      <c r="E45" s="830"/>
      <c r="F45" s="830"/>
      <c r="G45" s="835"/>
      <c r="H45" s="830"/>
      <c r="I45" s="830"/>
      <c r="J45" s="830"/>
      <c r="K45" s="830"/>
      <c r="L45" s="835"/>
      <c r="M45" s="6"/>
      <c r="N45" s="6"/>
      <c r="O45" s="6"/>
      <c r="P45" s="6"/>
      <c r="Q45" s="102"/>
      <c r="R45" s="92"/>
      <c r="S45" s="92"/>
    </row>
    <row r="46" spans="1:19" ht="49.5" customHeight="1">
      <c r="A46" s="7"/>
      <c r="B46" s="84" t="s">
        <v>53</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54</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55</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56</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57</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58</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59</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60</v>
      </c>
      <c r="C53" s="170" t="s">
        <v>96</v>
      </c>
      <c r="D53" s="170">
        <v>-14.1</v>
      </c>
      <c r="E53" s="170">
        <v>-16.9</v>
      </c>
      <c r="F53" s="170" t="s">
        <v>61</v>
      </c>
      <c r="G53" s="171" t="s">
        <v>61</v>
      </c>
      <c r="H53" s="170">
        <v>137.6</v>
      </c>
      <c r="I53" s="170">
        <v>231.2</v>
      </c>
      <c r="J53" s="170">
        <v>265.7</v>
      </c>
      <c r="K53" s="170">
        <v>146.2</v>
      </c>
      <c r="L53" s="171">
        <v>229.5</v>
      </c>
      <c r="M53" s="7"/>
      <c r="N53" s="7"/>
      <c r="O53" s="7"/>
      <c r="P53" s="7"/>
      <c r="Q53" s="102"/>
      <c r="R53" s="92"/>
      <c r="S53" s="92"/>
    </row>
    <row r="54" spans="1:19" ht="49.5" customHeight="1" thickTop="1">
      <c r="A54" s="9"/>
      <c r="B54" s="88" t="s">
        <v>62</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90</v>
      </c>
    </row>
    <row r="56" ht="49.5" customHeight="1">
      <c r="B56" s="268" t="s">
        <v>75</v>
      </c>
    </row>
    <row r="57" spans="1:14" ht="28.5" customHeight="1">
      <c r="A57" s="63" t="s">
        <v>532</v>
      </c>
      <c r="B57" s="63"/>
      <c r="C57" s="174"/>
      <c r="D57" s="174"/>
      <c r="E57" s="175"/>
      <c r="F57" s="175"/>
      <c r="G57" s="175"/>
      <c r="H57" s="175"/>
      <c r="I57" s="1"/>
      <c r="J57" s="1"/>
      <c r="K57" s="1"/>
      <c r="L57" s="1"/>
      <c r="M57" s="1"/>
      <c r="N57" s="1"/>
    </row>
    <row r="58" spans="2:14" ht="28.5" customHeight="1">
      <c r="B58" s="3"/>
      <c r="C58" s="174"/>
      <c r="D58" s="174"/>
      <c r="E58" s="175"/>
      <c r="F58" s="175"/>
      <c r="G58" s="116" t="s">
        <v>74</v>
      </c>
      <c r="H58" s="176"/>
      <c r="I58" s="1"/>
      <c r="K58" s="116"/>
      <c r="M58" s="1"/>
      <c r="N58" s="1"/>
    </row>
    <row r="59" spans="1:14" ht="49.5" customHeight="1">
      <c r="A59" s="4"/>
      <c r="B59" s="57"/>
      <c r="C59" s="334" t="s">
        <v>0</v>
      </c>
      <c r="D59" s="335" t="s">
        <v>21</v>
      </c>
      <c r="E59" s="336" t="s">
        <v>1</v>
      </c>
      <c r="F59" s="336" t="s">
        <v>22</v>
      </c>
      <c r="G59" s="337" t="s">
        <v>34</v>
      </c>
      <c r="H59" s="341"/>
      <c r="J59" s="342"/>
      <c r="L59" s="342"/>
      <c r="M59" s="4"/>
      <c r="N59" s="4"/>
    </row>
    <row r="60" spans="1:17" ht="49.5" customHeight="1">
      <c r="A60" s="5"/>
      <c r="B60" s="58"/>
      <c r="C60" s="825" t="s">
        <v>81</v>
      </c>
      <c r="D60" s="825" t="s">
        <v>81</v>
      </c>
      <c r="E60" s="825" t="s">
        <v>81</v>
      </c>
      <c r="F60" s="825" t="s">
        <v>81</v>
      </c>
      <c r="G60" s="832" t="s">
        <v>81</v>
      </c>
      <c r="H60" s="5"/>
      <c r="I60" s="5"/>
      <c r="K60" s="92"/>
      <c r="L60" s="92"/>
      <c r="M60" s="1"/>
      <c r="N60" s="1"/>
      <c r="O60" s="1"/>
      <c r="P60" s="1"/>
      <c r="Q60" s="1"/>
    </row>
    <row r="61" spans="1:17" ht="49.5" customHeight="1">
      <c r="A61" s="6"/>
      <c r="B61" s="59"/>
      <c r="C61" s="826"/>
      <c r="D61" s="826"/>
      <c r="E61" s="826"/>
      <c r="F61" s="826"/>
      <c r="G61" s="833"/>
      <c r="H61" s="6"/>
      <c r="I61" s="6"/>
      <c r="K61" s="92"/>
      <c r="L61" s="92"/>
      <c r="M61" s="1"/>
      <c r="N61" s="1"/>
      <c r="O61" s="1"/>
      <c r="P61" s="1"/>
      <c r="Q61" s="1"/>
    </row>
    <row r="62" spans="1:17" ht="49.5" customHeight="1">
      <c r="A62" s="7"/>
      <c r="B62" s="87" t="s">
        <v>82</v>
      </c>
      <c r="C62" s="209">
        <v>1065.2</v>
      </c>
      <c r="D62" s="209">
        <v>46.6</v>
      </c>
      <c r="E62" s="209">
        <v>10.6</v>
      </c>
      <c r="F62" s="294"/>
      <c r="G62" s="338">
        <v>382.5</v>
      </c>
      <c r="H62" s="7"/>
      <c r="I62" s="7"/>
      <c r="K62" s="92"/>
      <c r="L62" s="92"/>
      <c r="M62" s="1"/>
      <c r="N62" s="1"/>
      <c r="O62" s="1"/>
      <c r="P62" s="1"/>
      <c r="Q62" s="1"/>
    </row>
    <row r="63" spans="1:17" ht="49.5" customHeight="1">
      <c r="A63" s="7"/>
      <c r="B63" s="86" t="s">
        <v>83</v>
      </c>
      <c r="C63" s="210">
        <v>1861.3</v>
      </c>
      <c r="D63" s="210">
        <v>31</v>
      </c>
      <c r="E63" s="210">
        <v>7.1</v>
      </c>
      <c r="F63" s="292"/>
      <c r="G63" s="339">
        <v>344.8</v>
      </c>
      <c r="H63" s="7"/>
      <c r="I63" s="7"/>
      <c r="K63" s="92"/>
      <c r="L63" s="92"/>
      <c r="M63" s="1"/>
      <c r="N63" s="1"/>
      <c r="O63" s="1"/>
      <c r="P63" s="1"/>
      <c r="Q63" s="1"/>
    </row>
    <row r="64" spans="1:17" ht="49.5" customHeight="1">
      <c r="A64" s="7"/>
      <c r="B64" s="86" t="s">
        <v>84</v>
      </c>
      <c r="C64" s="210">
        <v>649.2</v>
      </c>
      <c r="D64" s="210">
        <v>44</v>
      </c>
      <c r="E64" s="210">
        <v>12.2</v>
      </c>
      <c r="F64" s="292"/>
      <c r="G64" s="339">
        <v>375.7</v>
      </c>
      <c r="H64" s="7"/>
      <c r="I64" s="7"/>
      <c r="K64" s="92"/>
      <c r="L64" s="92"/>
      <c r="M64" s="1"/>
      <c r="N64" s="1"/>
      <c r="O64" s="1"/>
      <c r="P64" s="1"/>
      <c r="Q64" s="1"/>
    </row>
    <row r="65" spans="1:17" ht="49.5" customHeight="1">
      <c r="A65" s="7"/>
      <c r="B65" s="86" t="s">
        <v>85</v>
      </c>
      <c r="C65" s="210">
        <v>234.4</v>
      </c>
      <c r="D65" s="210">
        <v>17.3</v>
      </c>
      <c r="E65" s="210">
        <v>8.5</v>
      </c>
      <c r="F65" s="292"/>
      <c r="G65" s="339">
        <v>305.1</v>
      </c>
      <c r="H65" s="7"/>
      <c r="I65" s="7"/>
      <c r="K65" s="92"/>
      <c r="L65" s="92"/>
      <c r="M65" s="1"/>
      <c r="N65" s="1"/>
      <c r="O65" s="1"/>
      <c r="P65" s="1"/>
      <c r="Q65" s="1"/>
    </row>
    <row r="66" spans="1:17" ht="49.5" customHeight="1">
      <c r="A66" s="7"/>
      <c r="B66" s="86" t="s">
        <v>86</v>
      </c>
      <c r="C66" s="210">
        <v>303.4</v>
      </c>
      <c r="D66" s="210">
        <v>11.7</v>
      </c>
      <c r="E66" s="210">
        <v>3.5</v>
      </c>
      <c r="F66" s="292"/>
      <c r="G66" s="339">
        <v>142.4</v>
      </c>
      <c r="H66" s="7"/>
      <c r="I66" s="7"/>
      <c r="K66" s="92"/>
      <c r="L66" s="92"/>
      <c r="M66" s="1"/>
      <c r="N66" s="1"/>
      <c r="O66" s="1"/>
      <c r="P66" s="1"/>
      <c r="Q66" s="1"/>
    </row>
    <row r="67" spans="1:17" ht="49.5" customHeight="1">
      <c r="A67" s="7"/>
      <c r="B67" s="86" t="s">
        <v>87</v>
      </c>
      <c r="C67" s="210">
        <v>449.6</v>
      </c>
      <c r="D67" s="210">
        <v>13.4</v>
      </c>
      <c r="E67" s="210">
        <v>2</v>
      </c>
      <c r="F67" s="292"/>
      <c r="G67" s="339">
        <v>117.3</v>
      </c>
      <c r="H67" s="7"/>
      <c r="I67" s="7"/>
      <c r="K67" s="92"/>
      <c r="L67" s="92"/>
      <c r="M67" s="1"/>
      <c r="N67" s="1"/>
      <c r="O67" s="1"/>
      <c r="P67" s="1"/>
      <c r="Q67" s="1"/>
    </row>
    <row r="68" spans="1:17" ht="49.5" customHeight="1">
      <c r="A68" s="7"/>
      <c r="B68" s="86" t="s">
        <v>88</v>
      </c>
      <c r="C68" s="210">
        <v>249.5</v>
      </c>
      <c r="D68" s="210">
        <v>14.2</v>
      </c>
      <c r="E68" s="210">
        <v>0.6</v>
      </c>
      <c r="F68" s="292"/>
      <c r="G68" s="339">
        <v>63.7</v>
      </c>
      <c r="H68" s="7"/>
      <c r="I68" s="7"/>
      <c r="K68" s="92"/>
      <c r="L68" s="92"/>
      <c r="M68" s="1"/>
      <c r="N68" s="1"/>
      <c r="O68" s="1"/>
      <c r="P68" s="1"/>
      <c r="Q68" s="1"/>
    </row>
    <row r="69" spans="1:17" ht="49.5" customHeight="1">
      <c r="A69" s="7"/>
      <c r="B69" s="86" t="s">
        <v>89</v>
      </c>
      <c r="C69" s="210">
        <v>151.1</v>
      </c>
      <c r="D69" s="210">
        <v>21.3</v>
      </c>
      <c r="E69" s="210">
        <v>4.1</v>
      </c>
      <c r="F69" s="292"/>
      <c r="G69" s="339">
        <v>96.6</v>
      </c>
      <c r="H69" s="7"/>
      <c r="I69" s="7"/>
      <c r="K69" s="92"/>
      <c r="L69" s="92"/>
      <c r="M69" s="1"/>
      <c r="N69" s="1"/>
      <c r="O69" s="1"/>
      <c r="P69" s="1"/>
      <c r="Q69" s="1"/>
    </row>
    <row r="70" spans="1:17" ht="49.5" customHeight="1">
      <c r="A70" s="7"/>
      <c r="B70" s="86" t="s">
        <v>58</v>
      </c>
      <c r="C70" s="210">
        <v>1153.1</v>
      </c>
      <c r="D70" s="210">
        <v>27.8</v>
      </c>
      <c r="E70" s="210">
        <v>1.2</v>
      </c>
      <c r="F70" s="292"/>
      <c r="G70" s="339">
        <v>701.6</v>
      </c>
      <c r="H70" s="7"/>
      <c r="I70" s="7"/>
      <c r="K70" s="92"/>
      <c r="L70" s="92"/>
      <c r="M70" s="1"/>
      <c r="N70" s="1"/>
      <c r="O70" s="1"/>
      <c r="P70" s="1"/>
      <c r="Q70" s="1"/>
    </row>
    <row r="71" spans="1:17" ht="49.5" customHeight="1">
      <c r="A71" s="7"/>
      <c r="B71" s="86" t="s">
        <v>3</v>
      </c>
      <c r="C71" s="210">
        <v>170.5</v>
      </c>
      <c r="D71" s="210">
        <v>21.6</v>
      </c>
      <c r="E71" s="210">
        <v>9.8</v>
      </c>
      <c r="F71" s="292"/>
      <c r="G71" s="339">
        <v>394.7</v>
      </c>
      <c r="H71" s="7"/>
      <c r="I71" s="7"/>
      <c r="K71" s="92"/>
      <c r="L71" s="92"/>
      <c r="M71" s="1"/>
      <c r="N71" s="1"/>
      <c r="O71" s="1"/>
      <c r="P71" s="1"/>
      <c r="Q71" s="1"/>
    </row>
    <row r="72" spans="1:17" ht="49.5" customHeight="1" thickBot="1">
      <c r="A72" s="7"/>
      <c r="B72" s="87" t="s">
        <v>92</v>
      </c>
      <c r="C72" s="228">
        <v>-425.6</v>
      </c>
      <c r="D72" s="329">
        <v>-0.4</v>
      </c>
      <c r="E72" s="228">
        <v>0.3</v>
      </c>
      <c r="F72" s="293"/>
      <c r="G72" s="339">
        <v>152.7</v>
      </c>
      <c r="H72" s="7"/>
      <c r="I72" s="7"/>
      <c r="K72" s="92"/>
      <c r="L72" s="92"/>
      <c r="M72" s="1"/>
      <c r="N72" s="1"/>
      <c r="O72" s="1"/>
      <c r="P72" s="1"/>
      <c r="Q72" s="1"/>
    </row>
    <row r="73" spans="1:17" ht="49.5" customHeight="1" thickTop="1">
      <c r="A73" s="9"/>
      <c r="B73" s="88" t="s">
        <v>5</v>
      </c>
      <c r="C73" s="211">
        <v>5861.7</v>
      </c>
      <c r="D73" s="211">
        <v>249</v>
      </c>
      <c r="E73" s="211">
        <v>59.9</v>
      </c>
      <c r="F73" s="211">
        <v>48.5</v>
      </c>
      <c r="G73" s="340">
        <v>3077</v>
      </c>
      <c r="H73" s="9"/>
      <c r="I73" s="9"/>
      <c r="K73" s="92"/>
      <c r="L73" s="92"/>
      <c r="M73" s="1"/>
      <c r="N73" s="1"/>
      <c r="O73" s="1"/>
      <c r="P73" s="1"/>
      <c r="Q73" s="1"/>
    </row>
  </sheetData>
  <sheetProtection/>
  <mergeCells count="76">
    <mergeCell ref="F4:F5"/>
    <mergeCell ref="J4:J5"/>
    <mergeCell ref="M17:M18"/>
    <mergeCell ref="K16:N16"/>
    <mergeCell ref="T17:T18"/>
    <mergeCell ref="C3:F3"/>
    <mergeCell ref="I4:I5"/>
    <mergeCell ref="G3:J3"/>
    <mergeCell ref="K3:N3"/>
    <mergeCell ref="M4:M5"/>
    <mergeCell ref="D4:D5"/>
    <mergeCell ref="G4:G5"/>
    <mergeCell ref="C17:C18"/>
    <mergeCell ref="D17:D18"/>
    <mergeCell ref="G17:G18"/>
    <mergeCell ref="O16:R16"/>
    <mergeCell ref="N4:N5"/>
    <mergeCell ref="B13:V13"/>
    <mergeCell ref="K4:K5"/>
    <mergeCell ref="L4:L5"/>
    <mergeCell ref="U17:U18"/>
    <mergeCell ref="S16:V16"/>
    <mergeCell ref="E17:E18"/>
    <mergeCell ref="C16:F16"/>
    <mergeCell ref="G16:J16"/>
    <mergeCell ref="I17:I18"/>
    <mergeCell ref="V17:V18"/>
    <mergeCell ref="F17:F18"/>
    <mergeCell ref="J17:J18"/>
    <mergeCell ref="N17:N18"/>
    <mergeCell ref="C44:C45"/>
    <mergeCell ref="H44:H45"/>
    <mergeCell ref="F44:F45"/>
    <mergeCell ref="E31:E32"/>
    <mergeCell ref="C43:G43"/>
    <mergeCell ref="F31:F32"/>
    <mergeCell ref="G31:G32"/>
    <mergeCell ref="G44:G45"/>
    <mergeCell ref="C30:G30"/>
    <mergeCell ref="C31:C32"/>
    <mergeCell ref="D31:D32"/>
    <mergeCell ref="M30:Q30"/>
    <mergeCell ref="H30:L30"/>
    <mergeCell ref="M31:M32"/>
    <mergeCell ref="J31:J32"/>
    <mergeCell ref="N31:N32"/>
    <mergeCell ref="Q31:Q32"/>
    <mergeCell ref="O31:O32"/>
    <mergeCell ref="L31:L32"/>
    <mergeCell ref="K31:K32"/>
    <mergeCell ref="H43:L43"/>
    <mergeCell ref="L44:L45"/>
    <mergeCell ref="K44:K45"/>
    <mergeCell ref="H31:H32"/>
    <mergeCell ref="J44:J45"/>
    <mergeCell ref="I31:I32"/>
    <mergeCell ref="Q17:Q18"/>
    <mergeCell ref="C60:C61"/>
    <mergeCell ref="D60:D61"/>
    <mergeCell ref="E60:E61"/>
    <mergeCell ref="D44:D45"/>
    <mergeCell ref="I44:I45"/>
    <mergeCell ref="F60:F61"/>
    <mergeCell ref="G60:G61"/>
    <mergeCell ref="E44:E45"/>
    <mergeCell ref="P31:P32"/>
    <mergeCell ref="H4:H5"/>
    <mergeCell ref="C4:C5"/>
    <mergeCell ref="E4:E5"/>
    <mergeCell ref="H17:H18"/>
    <mergeCell ref="R17:R18"/>
    <mergeCell ref="S17:S18"/>
    <mergeCell ref="K17:K18"/>
    <mergeCell ref="L17:L18"/>
    <mergeCell ref="O17:O18"/>
    <mergeCell ref="P17:P1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2015-05-07T02:00:32Z</cp:lastPrinted>
  <dcterms:created xsi:type="dcterms:W3CDTF">2003-04-11T02:14:46Z</dcterms:created>
  <dcterms:modified xsi:type="dcterms:W3CDTF">2015-05-07T02:01:43Z</dcterms:modified>
  <cp:category/>
  <cp:version/>
  <cp:contentType/>
  <cp:contentStatus/>
</cp:coreProperties>
</file>